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0" windowWidth="9630" windowHeight="11865" tabRatio="854" activeTab="0"/>
  </bookViews>
  <sheets>
    <sheet name="Ⅳ-表紙" sheetId="1" r:id="rId1"/>
    <sheet name="Ⅳ-1" sheetId="2" r:id="rId2"/>
    <sheet name="Ⅳ-2" sheetId="3" r:id="rId3"/>
    <sheet name="Ⅳ-3" sheetId="4" r:id="rId4"/>
    <sheet name="Ⅳ-4" sheetId="5" r:id="rId5"/>
    <sheet name="Ⅳ-5" sheetId="6" r:id="rId6"/>
    <sheet name="Ⅳ-6" sheetId="7" r:id="rId7"/>
    <sheet name="Ⅳ-7" sheetId="8" r:id="rId8"/>
    <sheet name="Ⅳ-8" sheetId="9" r:id="rId9"/>
    <sheet name="Ⅳ-9 " sheetId="10" r:id="rId10"/>
    <sheet name="Ⅳ-10" sheetId="11" r:id="rId11"/>
    <sheet name="Ⅳ-11" sheetId="12" r:id="rId12"/>
    <sheet name="Ⅳ-12" sheetId="13" r:id="rId13"/>
  </sheets>
  <definedNames>
    <definedName name="_xlnm.Print_Area" localSheetId="1">'Ⅳ-1'!$A$1:$P$41</definedName>
    <definedName name="_xlnm.Print_Area" localSheetId="10">'Ⅳ-10'!$A$1:$L$46</definedName>
    <definedName name="_xlnm.Print_Area" localSheetId="11">'Ⅳ-11'!$A$1:$N$42</definedName>
    <definedName name="_xlnm.Print_Area" localSheetId="12">'Ⅳ-12'!$A$1:$L$44</definedName>
    <definedName name="_xlnm.Print_Area" localSheetId="2">'Ⅳ-2'!$A$1:$M$42</definedName>
    <definedName name="_xlnm.Print_Area" localSheetId="3">'Ⅳ-3'!$A$1:$O$40</definedName>
    <definedName name="_xlnm.Print_Area" localSheetId="4">'Ⅳ-4'!$A$1:$K$43</definedName>
    <definedName name="_xlnm.Print_Area" localSheetId="5">'Ⅳ-5'!$A$1:$P$42</definedName>
    <definedName name="_xlnm.Print_Area" localSheetId="6">'Ⅳ-6'!$A$1:$J$40</definedName>
    <definedName name="_xlnm.Print_Area" localSheetId="7">'Ⅳ-7'!$A$1:$F$40</definedName>
    <definedName name="_xlnm.Print_Area" localSheetId="8">'Ⅳ-8'!$A$1:$S$42</definedName>
    <definedName name="_xlnm.Print_Area" localSheetId="0">'Ⅳ-表紙'!$A$1:$J$56</definedName>
  </definedNames>
  <calcPr fullCalcOnLoad="1"/>
</workbook>
</file>

<file path=xl/sharedStrings.xml><?xml version="1.0" encoding="utf-8"?>
<sst xmlns="http://schemas.openxmlformats.org/spreadsheetml/2006/main" count="921" uniqueCount="261">
  <si>
    <t>Ⅳ  保健衛生・高齢者・福祉</t>
  </si>
  <si>
    <t>病院</t>
  </si>
  <si>
    <t>左のうち一般病院の病床規模別病院数</t>
  </si>
  <si>
    <t>西多摩</t>
  </si>
  <si>
    <t>青梅市</t>
  </si>
  <si>
    <t>福生市</t>
  </si>
  <si>
    <t>羽村市</t>
  </si>
  <si>
    <t>瑞穂町</t>
  </si>
  <si>
    <t>奥多摩町</t>
  </si>
  <si>
    <t>あきる野市</t>
  </si>
  <si>
    <t>日の出町</t>
  </si>
  <si>
    <t>檜原村</t>
  </si>
  <si>
    <t>南多摩</t>
  </si>
  <si>
    <t>八王子市</t>
  </si>
  <si>
    <t>日野市</t>
  </si>
  <si>
    <t>多摩市</t>
  </si>
  <si>
    <t>稲城市</t>
  </si>
  <si>
    <t>町田市</t>
  </si>
  <si>
    <t>北多摩西部</t>
  </si>
  <si>
    <t>立川市</t>
  </si>
  <si>
    <t>昭島市</t>
  </si>
  <si>
    <t>国分寺市</t>
  </si>
  <si>
    <t>国立市</t>
  </si>
  <si>
    <t>東大和市</t>
  </si>
  <si>
    <t>武蔵村山市</t>
  </si>
  <si>
    <t>北多摩南部</t>
  </si>
  <si>
    <t>府中市</t>
  </si>
  <si>
    <t>小金井市</t>
  </si>
  <si>
    <t>調布市</t>
  </si>
  <si>
    <t>狛江市</t>
  </si>
  <si>
    <t>武蔵野市</t>
  </si>
  <si>
    <t>三鷹市</t>
  </si>
  <si>
    <t>北多摩北部</t>
  </si>
  <si>
    <t>小平市</t>
  </si>
  <si>
    <t>東村山市</t>
  </si>
  <si>
    <t>清瀬市</t>
  </si>
  <si>
    <t>東久留米市</t>
  </si>
  <si>
    <t xml:space="preserve">  多 摩 地 域 計</t>
  </si>
  <si>
    <t xml:space="preserve">  島 し ょ</t>
  </si>
  <si>
    <t xml:space="preserve">  特 別 区</t>
  </si>
  <si>
    <t xml:space="preserve">  東 京 都 計</t>
  </si>
  <si>
    <t>二次保健
医療圏名</t>
  </si>
  <si>
    <t>保健所名</t>
  </si>
  <si>
    <t>市町村</t>
  </si>
  <si>
    <t>結核
療養所</t>
  </si>
  <si>
    <t>西東京市</t>
  </si>
  <si>
    <t>市町村名</t>
  </si>
  <si>
    <t xml:space="preserve"> 病院病床数</t>
  </si>
  <si>
    <t>一　般
診療所
病床数</t>
  </si>
  <si>
    <t xml:space="preserve"> 精神病床</t>
  </si>
  <si>
    <t>結核病床</t>
  </si>
  <si>
    <t>感染症
病　床</t>
  </si>
  <si>
    <t>療養病床</t>
  </si>
  <si>
    <t>一般病床</t>
  </si>
  <si>
    <t>一般
病院</t>
  </si>
  <si>
    <t>西多摩</t>
  </si>
  <si>
    <t>北多摩西部</t>
  </si>
  <si>
    <t>北多摩南部</t>
  </si>
  <si>
    <t>北多摩北部</t>
  </si>
  <si>
    <t>総数</t>
  </si>
  <si>
    <t>多摩地域計</t>
  </si>
  <si>
    <t>島しょ</t>
  </si>
  <si>
    <t>特別区</t>
  </si>
  <si>
    <t>東京都計</t>
  </si>
  <si>
    <t>保健師(女)</t>
  </si>
  <si>
    <t>保健師(男)</t>
  </si>
  <si>
    <t>助産師</t>
  </si>
  <si>
    <t>看護師(女)</t>
  </si>
  <si>
    <t>看護師(男)</t>
  </si>
  <si>
    <t>西多摩</t>
  </si>
  <si>
    <t>南多摩</t>
  </si>
  <si>
    <t>北多摩西部</t>
  </si>
  <si>
    <t>北多摩南部</t>
  </si>
  <si>
    <t>北多摩北部</t>
  </si>
  <si>
    <t>総　数</t>
  </si>
  <si>
    <t>老人福祉施設</t>
  </si>
  <si>
    <t>市町村名</t>
  </si>
  <si>
    <t>多摩地域</t>
  </si>
  <si>
    <t>市町村名</t>
  </si>
  <si>
    <t>西東京市</t>
  </si>
  <si>
    <t>東京都</t>
  </si>
  <si>
    <t>老年化指数</t>
  </si>
  <si>
    <t>島しょ</t>
  </si>
  <si>
    <t>注：年少人口・老年人口・総人口の数値は各調査年｢国勢調査報告｣による。</t>
  </si>
  <si>
    <t>特別区</t>
  </si>
  <si>
    <t>(平成8年度末)</t>
  </si>
  <si>
    <t>西東京市</t>
  </si>
  <si>
    <t>市町村名</t>
  </si>
  <si>
    <r>
      <t>第</t>
    </r>
    <r>
      <rPr>
        <sz val="9"/>
        <rFont val="ＭＳ Ｐ明朝"/>
        <family val="1"/>
      </rPr>
      <t>1</t>
    </r>
    <r>
      <rPr>
        <sz val="9"/>
        <rFont val="ＭＳ 明朝"/>
        <family val="1"/>
      </rPr>
      <t>号
被保険者数</t>
    </r>
  </si>
  <si>
    <t>要介護(要支援)
認定者数</t>
  </si>
  <si>
    <t>居宅介護(支援)
サービス受給者数</t>
  </si>
  <si>
    <t>地域密着型
サービス受給者数</t>
  </si>
  <si>
    <t>施設介護
サービス受給者数</t>
  </si>
  <si>
    <r>
      <t>第</t>
    </r>
    <r>
      <rPr>
        <sz val="9"/>
        <rFont val="ＭＳ Ｐ明朝"/>
        <family val="1"/>
      </rPr>
      <t>1</t>
    </r>
    <r>
      <rPr>
        <sz val="9"/>
        <rFont val="ＭＳ 明朝"/>
        <family val="1"/>
      </rPr>
      <t>号</t>
    </r>
  </si>
  <si>
    <t>第2号</t>
  </si>
  <si>
    <r>
      <t>第</t>
    </r>
    <r>
      <rPr>
        <sz val="9"/>
        <rFont val="ＭＳ Ｐ明朝"/>
        <family val="1"/>
      </rPr>
      <t>2</t>
    </r>
    <r>
      <rPr>
        <sz val="9"/>
        <rFont val="ＭＳ 明朝"/>
        <family val="1"/>
      </rPr>
      <t>号</t>
    </r>
  </si>
  <si>
    <t>檜原村</t>
  </si>
  <si>
    <t>市町村名</t>
  </si>
  <si>
    <t>公立</t>
  </si>
  <si>
    <t>私立</t>
  </si>
  <si>
    <t>注：休止中の施設は除く。</t>
  </si>
  <si>
    <t xml:space="preserve"> 入所児童数</t>
  </si>
  <si>
    <t xml:space="preserve"> 施設数</t>
  </si>
  <si>
    <t>Ⅳ－９ 認証保育所の状況</t>
  </si>
  <si>
    <t>A型</t>
  </si>
  <si>
    <t>B型</t>
  </si>
  <si>
    <t xml:space="preserve">  </t>
  </si>
  <si>
    <t>市町村名</t>
  </si>
  <si>
    <t>増減</t>
  </si>
  <si>
    <t>就学前
児童人口</t>
  </si>
  <si>
    <t>待機
児童数</t>
  </si>
  <si>
    <t>就学前
児童人口
比率</t>
  </si>
  <si>
    <t>八王子市</t>
  </si>
  <si>
    <t>多摩地域計</t>
  </si>
  <si>
    <t>東京都計</t>
  </si>
  <si>
    <t>施設数</t>
  </si>
  <si>
    <t>定員</t>
  </si>
  <si>
    <t>登録児数</t>
  </si>
  <si>
    <t>学  童  ク  ラ  ブ</t>
  </si>
  <si>
    <t>総数</t>
  </si>
  <si>
    <t>合計</t>
  </si>
  <si>
    <t xml:space="preserve"> 常  勤</t>
  </si>
  <si>
    <t>非常勤</t>
  </si>
  <si>
    <t>公立</t>
  </si>
  <si>
    <t>私立</t>
  </si>
  <si>
    <t>保育士
資格</t>
  </si>
  <si>
    <t>教員
資格</t>
  </si>
  <si>
    <t>関連
学科卒</t>
  </si>
  <si>
    <t>その他</t>
  </si>
  <si>
    <t>被保護者</t>
  </si>
  <si>
    <t>世帯</t>
  </si>
  <si>
    <t>人員</t>
  </si>
  <si>
    <t>保護率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</si>
  <si>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</si>
  <si>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</si>
  <si>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</si>
  <si>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</si>
  <si>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</si>
  <si>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</si>
  <si>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</si>
  <si>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扶助の種類別被保護世帯数</t>
  </si>
  <si>
    <t>介護扶助</t>
  </si>
  <si>
    <t>注：保護停止中の世帯、人員含む。</t>
  </si>
  <si>
    <t xml:space="preserve"> 施設数</t>
  </si>
  <si>
    <t xml:space="preserve"> 定員</t>
  </si>
  <si>
    <t xml:space="preserve">  </t>
  </si>
  <si>
    <t>一般
診療所</t>
  </si>
  <si>
    <t>歯科
診療所</t>
  </si>
  <si>
    <t>20
～
49</t>
  </si>
  <si>
    <t>50
～
99</t>
  </si>
  <si>
    <t>100
～
199</t>
  </si>
  <si>
    <t>200
～
299</t>
  </si>
  <si>
    <t>300
～
399</t>
  </si>
  <si>
    <t>400
～
499</t>
  </si>
  <si>
    <t>500
～</t>
  </si>
  <si>
    <t>その他</t>
  </si>
  <si>
    <t xml:space="preserve"> 定　員</t>
  </si>
  <si>
    <t>年少（0～14歳以下）人口割合（％）</t>
  </si>
  <si>
    <t>老年（65歳以上）人口割合（％）</t>
  </si>
  <si>
    <t>西多摩保健所</t>
  </si>
  <si>
    <t>八王子市保健所</t>
  </si>
  <si>
    <t>南多摩保健所</t>
  </si>
  <si>
    <t>多摩立川保健所</t>
  </si>
  <si>
    <t>多摩府中保健所</t>
  </si>
  <si>
    <t>多摩小平保健所</t>
  </si>
  <si>
    <t>南多摩</t>
  </si>
  <si>
    <t>就業地
市町村</t>
  </si>
  <si>
    <t>歯 科
衛生士</t>
  </si>
  <si>
    <t>歯 科
技工士</t>
  </si>
  <si>
    <t>Ⅳ－１ 医療施設数</t>
  </si>
  <si>
    <t>Ⅳ－２ 医療施設病床数</t>
  </si>
  <si>
    <t>Ⅳ－３ 医療関係者数</t>
  </si>
  <si>
    <t>Ⅳ－５ 年少・老年人口割合、老年化指数の推移</t>
  </si>
  <si>
    <t>Ⅳ－８ 認可保育所の状況</t>
  </si>
  <si>
    <t>Ⅳ－９ 認証保育所の状況</t>
  </si>
  <si>
    <t>Ⅳ－１１　児童館、学童クラブ及び職員の状況</t>
  </si>
  <si>
    <t>Ⅳ－１２ 生活保護の状況</t>
  </si>
  <si>
    <t>Ⅳ－１０ 保育所入所待機児童数の状況</t>
  </si>
  <si>
    <t>（単位 人）（各年度末）</t>
  </si>
  <si>
    <t>障害者支援施設等</t>
  </si>
  <si>
    <t>二次保健
医療圏名</t>
  </si>
  <si>
    <t>准看護師(女)</t>
  </si>
  <si>
    <t>准看護師(男)</t>
  </si>
  <si>
    <t>注：総数と内訳の計が一致しないのは、端数処理のためである。</t>
  </si>
  <si>
    <t>注：多摩地域計及び東京都計については、「その他」の地域を加算している。</t>
  </si>
  <si>
    <t>保育サービス利用児童数</t>
  </si>
  <si>
    <t>精神科
病院</t>
  </si>
  <si>
    <t>Ⅳ－４ 社会福祉施設数</t>
  </si>
  <si>
    <t>養護
老人
ホーム</t>
  </si>
  <si>
    <t>軽費
老人
ホーム</t>
  </si>
  <si>
    <t>老人
福祉
センター</t>
  </si>
  <si>
    <t>Ⅳ－６ 介護保険被保険者、認定者、受給者の状況</t>
  </si>
  <si>
    <t>身体障害者社会参加支援
施設</t>
  </si>
  <si>
    <t>（単位 所、人）</t>
  </si>
  <si>
    <t>注：認証保育所とは東京都が独自の基準で認証した施設をいい、対象児童や規模等により、Ａ型とＢ型とに区分される。</t>
  </si>
  <si>
    <t>町田市保健所</t>
  </si>
  <si>
    <t>介護老人福祉施設
（特別養護老人ホーム）</t>
  </si>
  <si>
    <t>（単位 人）</t>
  </si>
  <si>
    <t>調布市</t>
  </si>
  <si>
    <t>注：0は小数点第１位を四捨五入して整数値にならないもの</t>
  </si>
  <si>
    <t>（各年10月1日現在）</t>
  </si>
  <si>
    <t>-</t>
  </si>
  <si>
    <t>-</t>
  </si>
  <si>
    <t>-</t>
  </si>
  <si>
    <t>注：「-」は、計数がない場合</t>
  </si>
  <si>
    <t>-</t>
  </si>
  <si>
    <t>-</t>
  </si>
  <si>
    <t>-</t>
  </si>
  <si>
    <r>
      <t>注：年少人口割合＝年少人口÷総人口×100    老年人口割合＝老年人口÷総人</t>
    </r>
    <r>
      <rPr>
        <sz val="9"/>
        <rFont val="ＭＳ Ｐ明朝"/>
        <family val="1"/>
      </rPr>
      <t>口×100</t>
    </r>
    <r>
      <rPr>
        <sz val="9"/>
        <rFont val="ＭＳ 明朝"/>
        <family val="1"/>
      </rPr>
      <t xml:space="preserve">
    老年化指数＝老年人口÷年少人口×100   により算出</t>
    </r>
  </si>
  <si>
    <t>注：休止中の施設は除く。</t>
  </si>
  <si>
    <t>注：入所児童数は、管外の施設に委託している児童数を含む。</t>
  </si>
  <si>
    <t>支給決定者数</t>
  </si>
  <si>
    <t>（出典）東京都福祉保健局少子社会対策部保育支援課地域保育担当資料｢東京都認証保育所一覧｣より
（公財）東京市町村自治調査会作成</t>
  </si>
  <si>
    <t>注：保育サービス利用児童数は、認可保育所、認証保育所、認定こども園、小規模保育事業、家庭的保育事業、</t>
  </si>
  <si>
    <t>児童の遊びを指導するもの</t>
  </si>
  <si>
    <t>児 童 館</t>
  </si>
  <si>
    <t>Ⅳ－７ 心身障害者（児）居宅介護（ホームヘルプ）実施状況</t>
  </si>
  <si>
    <t>-</t>
  </si>
  <si>
    <t>児童福祉
施設等</t>
  </si>
  <si>
    <t>注：介護老人福祉施設（特別養護老人ホーム）については、総数に含まない。</t>
  </si>
  <si>
    <t>注：就学前児童人口は、東京都総務局発行「住民基本台帳による東京都の世帯と人口（各年1月1日現在）」
　　による。（外国人人口を含まない。）</t>
  </si>
  <si>
    <t>医師</t>
  </si>
  <si>
    <t>歯科
医師</t>
  </si>
  <si>
    <t>薬剤師</t>
  </si>
  <si>
    <t>平成28年度</t>
  </si>
  <si>
    <t>注：認定こども園の利用児童数は、幼保連携型及び幼稚園型を利用する保育を必要とする子の合計。</t>
  </si>
  <si>
    <t>多摩地域の二次保健医療圏</t>
  </si>
  <si>
    <t>平成
７年</t>
  </si>
  <si>
    <t>平成
12年</t>
  </si>
  <si>
    <t>平成
17年</t>
  </si>
  <si>
    <t>平成
22年</t>
  </si>
  <si>
    <t>平成
27年</t>
  </si>
  <si>
    <t>（出典）東京都総務局統計部人口統計課人口調査係  ｢国勢調査　東京都区市町村町丁別報告　平成27年｣
　　（平成31年1月8日東京都総務局統計部ホームページ確認）</t>
  </si>
  <si>
    <t>平成29年度</t>
  </si>
  <si>
    <t>平成30年度</t>
  </si>
  <si>
    <t>注：保育所型認定こども園を含む（ただし１号認定児は定員及び入所児童数から除く）。</t>
  </si>
  <si>
    <t>令和2年1月1日現在</t>
  </si>
  <si>
    <t>平成31年4月1日現在</t>
  </si>
  <si>
    <t>　　事業所内保育事業、居宅訪問型保育事業、定期利用保育、区市町村単独保育施策等の合計。</t>
  </si>
  <si>
    <t>　　ただし、幼稚園型を構成する認可外保育施設が認証保育所の場合は、その分の利用児童を除く。</t>
  </si>
  <si>
    <t>（平成30年10月1日現在）</t>
  </si>
  <si>
    <t>(出典）東京都福祉保健局総務部総務課統計調査担当｢東京都の医療施設　-平成30年医療施設（動態）調査・病院報
　　　 告結果報告書-｣（令和2年3月）（令和3年1月6日東京都福祉保健局ホームページ確認）</t>
  </si>
  <si>
    <t>(出典）東京都福祉保健局総務部総務課統計調査担当｢東京都の医療施設　-平成30年医療施設（動態）調査・病院報
　　　 告結果報告書-｣（令和2年3月）（令和3年1月6日東京都福祉保健局ホームページ確認）</t>
  </si>
  <si>
    <t>(平成30年10月1日現在)</t>
  </si>
  <si>
    <t>（出典）厚生労働省政策統括官付参事官付社会統計室「平成30年社会福祉施設等調査」
　　　　（令和3年1月8日厚生労働省ホームページ確認）</t>
  </si>
  <si>
    <t>（出典）厚生労働省政策統括官付参事官付社会統計室「平成30年介護サービス施設・事業所調査」
　　　　（令和3年1月8日厚生労働省ホームページ確認）</t>
  </si>
  <si>
    <t>（単位 人）（平成30年12月31日現在）</t>
  </si>
  <si>
    <t>（出典）東京都福祉保健局総務部総務課  ｢福祉・衛生 統計年報 （令和元年度）｣（令和2年12月）</t>
  </si>
  <si>
    <t>（単位 人）(令和2年1月末現在）</t>
  </si>
  <si>
    <t>（出典）東京都福祉保健局総務部総務課  ｢福祉・衛生 統計年報 （令和元年度）｣（令和2年12月）</t>
  </si>
  <si>
    <t>平成31年度
令和元年度</t>
  </si>
  <si>
    <t>（出典）東京都福祉保健局総務部総務課  ｢福祉・衛生 統計年報 （令和元年度）｣（令和2年12月）</t>
  </si>
  <si>
    <t>（単位 所、人）　（令和2年4月1日現在）</t>
  </si>
  <si>
    <t>令和2年4月1日現在</t>
  </si>
  <si>
    <t>（出典）東京都福祉保健局少子社会対策部 「都内の保育サービスの状況について｣
　　　　（令和3年1月8日東京都ホームページ確認）</t>
  </si>
  <si>
    <t>　</t>
  </si>
  <si>
    <t>（単位 所、人）(平成31年3月31日現在)</t>
  </si>
  <si>
    <t>（出典）東京都福祉保健局総務部総務課  ｢福祉・衛生 統計年報 （令和元年度）｣（令和2年12月）</t>
  </si>
  <si>
    <t>（単位  世帯、人、‰）(平成31・令和元年度平均）</t>
  </si>
  <si>
    <t>注：保護率算定の基礎人口は、東京都総務局｢東京都の人口(推計)｣(令和元年10月1日)による。</t>
  </si>
  <si>
    <t>令和3年1月1日現在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</si>
</sst>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,##0_ "/>
    <numFmt numFmtId="179" formatCode="#,##0_);[Red]\(#,##0\)"/>
    <numFmt numFmtId="180" formatCode="###\ ###\ ##0"/>
    <numFmt numFmtId="181" formatCode="0_ "/>
    <numFmt numFmtId="182" formatCode="0.00000000"/>
    <numFmt numFmtId="183" formatCode="0.0"/>
    <numFmt numFmtId="184" formatCode="0.0%"/>
    <numFmt numFmtId="185" formatCode="###\ ##0.00\ "/>
    <numFmt numFmtId="186" formatCode="#,##0.00_ "/>
    <numFmt numFmtId="187" formatCode="0.0_);[Red]\(0.0\)"/>
    <numFmt numFmtId="188" formatCode="#,##0.0_);[Red]\(#,##0.0\)"/>
    <numFmt numFmtId="189" formatCode="###\ ###\ ###"/>
    <numFmt numFmtId="190" formatCode="[$-411]ggge&quot;年&quot;m&quot;月&quot;d&quot;日&quot;;@"/>
    <numFmt numFmtId="191" formatCode="###\ ###\ ##0.0\ \ "/>
    <numFmt numFmtId="192" formatCode="###\ ###\ ##0\ ;;&quot; &quot;"/>
    <numFmt numFmtId="193" formatCode="0.000_ "/>
    <numFmt numFmtId="194" formatCode="###,###,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ゴシック"/>
      <family val="3"/>
    </font>
    <font>
      <sz val="8"/>
      <name val="Arial"/>
      <family val="2"/>
    </font>
    <font>
      <sz val="12"/>
      <name val="Arial Unicode MS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4"/>
      <name val="ＭＳ ゴシック"/>
      <family val="3"/>
    </font>
    <font>
      <sz val="1.75"/>
      <color indexed="8"/>
      <name val="ＭＳ Ｐゴシック"/>
      <family val="3"/>
    </font>
    <font>
      <sz val="2.5"/>
      <color indexed="8"/>
      <name val="ＭＳ Ｐ明朝"/>
      <family val="1"/>
    </font>
    <font>
      <sz val="1.5"/>
      <color indexed="8"/>
      <name val="ＭＳ Ｐゴシック"/>
      <family val="3"/>
    </font>
    <font>
      <sz val="1.5"/>
      <color indexed="8"/>
      <name val="ＭＳ Ｐ明朝"/>
      <family val="1"/>
    </font>
    <font>
      <sz val="2.75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Arial Narrow"/>
      <family val="2"/>
    </font>
    <font>
      <b/>
      <sz val="9"/>
      <name val="明朝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3.25"/>
      <color indexed="8"/>
      <name val="ＭＳ Ｐゴシック"/>
      <family val="3"/>
    </font>
    <font>
      <sz val="2.5"/>
      <color indexed="8"/>
      <name val="ＭＳ Ｐゴシック"/>
      <family val="3"/>
    </font>
    <font>
      <sz val="4"/>
      <color indexed="8"/>
      <name val="ＭＳ Ｐゴシック"/>
      <family val="3"/>
    </font>
    <font>
      <sz val="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>
        <color indexed="8"/>
      </left>
      <right style="double"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double"/>
      <right style="hair">
        <color indexed="8"/>
      </right>
      <top>
        <color indexed="63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>
        <color indexed="8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rgb="FF00000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4" fillId="0" borderId="3" applyNumberFormat="0" applyFill="0" applyAlignment="0" applyProtection="0"/>
    <xf numFmtId="0" fontId="65" fillId="26" borderId="0" applyNumberFormat="0" applyBorder="0" applyAlignment="0" applyProtection="0"/>
    <xf numFmtId="0" fontId="66" fillId="27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68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28" borderId="4" applyNumberFormat="0" applyAlignment="0" applyProtection="0"/>
    <xf numFmtId="0" fontId="3" fillId="29" borderId="0">
      <alignment/>
      <protection/>
    </xf>
    <xf numFmtId="0" fontId="3" fillId="30" borderId="0">
      <alignment/>
      <protection/>
    </xf>
    <xf numFmtId="0" fontId="3" fillId="30" borderId="0">
      <alignment/>
      <protection/>
    </xf>
    <xf numFmtId="0" fontId="3" fillId="29" borderId="0">
      <alignment/>
      <protection/>
    </xf>
    <xf numFmtId="0" fontId="0" fillId="30" borderId="0">
      <alignment/>
      <protection/>
    </xf>
    <xf numFmtId="0" fontId="0" fillId="29" borderId="0">
      <alignment/>
      <protection/>
    </xf>
    <xf numFmtId="0" fontId="3" fillId="29" borderId="0">
      <alignment/>
      <protection/>
    </xf>
    <xf numFmtId="0" fontId="3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3" fillId="29" borderId="0">
      <alignment/>
      <protection/>
    </xf>
    <xf numFmtId="0" fontId="3" fillId="29" borderId="0">
      <alignment/>
      <protection/>
    </xf>
    <xf numFmtId="0" fontId="3" fillId="29" borderId="0">
      <alignment/>
      <protection/>
    </xf>
    <xf numFmtId="0" fontId="3" fillId="29" borderId="0">
      <alignment/>
      <protection/>
    </xf>
    <xf numFmtId="0" fontId="18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843">
    <xf numFmtId="0" fontId="0" fillId="0" borderId="0" xfId="0" applyAlignment="1">
      <alignment/>
    </xf>
    <xf numFmtId="0" fontId="3" fillId="32" borderId="0" xfId="62" applyFill="1" applyAlignment="1">
      <alignment vertical="center"/>
      <protection/>
    </xf>
    <xf numFmtId="0" fontId="27" fillId="32" borderId="0" xfId="62" applyFont="1" applyFill="1">
      <alignment/>
      <protection/>
    </xf>
    <xf numFmtId="0" fontId="6" fillId="32" borderId="0" xfId="62" applyFont="1" applyFill="1">
      <alignment/>
      <protection/>
    </xf>
    <xf numFmtId="0" fontId="5" fillId="32" borderId="0" xfId="62" applyFont="1" applyFill="1">
      <alignment/>
      <protection/>
    </xf>
    <xf numFmtId="58" fontId="7" fillId="32" borderId="0" xfId="62" applyNumberFormat="1" applyFont="1" applyFill="1" applyAlignment="1">
      <alignment horizontal="right"/>
      <protection/>
    </xf>
    <xf numFmtId="0" fontId="3" fillId="32" borderId="0" xfId="62" applyFill="1">
      <alignment/>
      <protection/>
    </xf>
    <xf numFmtId="0" fontId="8" fillId="32" borderId="10" xfId="62" applyFont="1" applyFill="1" applyBorder="1" applyAlignment="1">
      <alignment horizontal="center" vertical="center"/>
      <protection/>
    </xf>
    <xf numFmtId="0" fontId="8" fillId="32" borderId="11" xfId="62" applyFont="1" applyFill="1" applyBorder="1" applyAlignment="1">
      <alignment horizontal="center" vertical="center"/>
      <protection/>
    </xf>
    <xf numFmtId="0" fontId="8" fillId="32" borderId="12" xfId="62" applyFont="1" applyFill="1" applyBorder="1" applyAlignment="1">
      <alignment horizontal="center" vertical="center"/>
      <protection/>
    </xf>
    <xf numFmtId="0" fontId="8" fillId="32" borderId="13" xfId="62" applyFont="1" applyFill="1" applyBorder="1" applyAlignment="1">
      <alignment horizontal="center" vertical="center" wrapText="1"/>
      <protection/>
    </xf>
    <xf numFmtId="0" fontId="8" fillId="32" borderId="14" xfId="62" applyFont="1" applyFill="1" applyBorder="1" applyAlignment="1">
      <alignment horizontal="center" vertical="center" wrapText="1"/>
      <protection/>
    </xf>
    <xf numFmtId="0" fontId="8" fillId="32" borderId="15" xfId="62" applyFont="1" applyFill="1" applyBorder="1" applyAlignment="1">
      <alignment horizontal="center" vertical="center" wrapText="1"/>
      <protection/>
    </xf>
    <xf numFmtId="0" fontId="8" fillId="32" borderId="16" xfId="62" applyFont="1" applyFill="1" applyBorder="1" applyAlignment="1">
      <alignment horizontal="center" vertical="center" wrapText="1"/>
      <protection/>
    </xf>
    <xf numFmtId="0" fontId="8" fillId="32" borderId="17" xfId="62" applyFont="1" applyFill="1" applyBorder="1" applyAlignment="1">
      <alignment horizontal="center" vertical="center" wrapText="1"/>
      <protection/>
    </xf>
    <xf numFmtId="0" fontId="8" fillId="32" borderId="18" xfId="62" applyFont="1" applyFill="1" applyBorder="1" applyAlignment="1">
      <alignment horizontal="center" vertical="center" wrapText="1"/>
      <protection/>
    </xf>
    <xf numFmtId="0" fontId="3" fillId="32" borderId="0" xfId="62" applyFill="1" applyAlignment="1">
      <alignment vertical="center" wrapText="1"/>
      <protection/>
    </xf>
    <xf numFmtId="0" fontId="8" fillId="32" borderId="19" xfId="62" applyFont="1" applyFill="1" applyBorder="1" applyAlignment="1">
      <alignment horizontal="distributed" vertical="center"/>
      <protection/>
    </xf>
    <xf numFmtId="176" fontId="11" fillId="32" borderId="19" xfId="62" applyNumberFormat="1" applyFont="1" applyFill="1" applyBorder="1" applyAlignment="1">
      <alignment vertical="center"/>
      <protection/>
    </xf>
    <xf numFmtId="176" fontId="11" fillId="32" borderId="20" xfId="62" applyNumberFormat="1" applyFont="1" applyFill="1" applyBorder="1" applyAlignment="1">
      <alignment vertical="center"/>
      <protection/>
    </xf>
    <xf numFmtId="176" fontId="11" fillId="32" borderId="21" xfId="62" applyNumberFormat="1" applyFont="1" applyFill="1" applyBorder="1" applyAlignment="1">
      <alignment vertical="center"/>
      <protection/>
    </xf>
    <xf numFmtId="176" fontId="11" fillId="32" borderId="22" xfId="62" applyNumberFormat="1" applyFont="1" applyFill="1" applyBorder="1" applyAlignment="1">
      <alignment vertical="center"/>
      <protection/>
    </xf>
    <xf numFmtId="176" fontId="11" fillId="32" borderId="23" xfId="62" applyNumberFormat="1" applyFont="1" applyFill="1" applyBorder="1" applyAlignment="1">
      <alignment horizontal="right" vertical="center"/>
      <protection/>
    </xf>
    <xf numFmtId="176" fontId="11" fillId="32" borderId="21" xfId="62" applyNumberFormat="1" applyFont="1" applyFill="1" applyBorder="1" applyAlignment="1">
      <alignment horizontal="right" vertical="center"/>
      <protection/>
    </xf>
    <xf numFmtId="176" fontId="3" fillId="32" borderId="0" xfId="62" applyNumberFormat="1" applyFill="1" applyAlignment="1">
      <alignment vertical="center"/>
      <protection/>
    </xf>
    <xf numFmtId="176" fontId="11" fillId="32" borderId="20" xfId="62" applyNumberFormat="1" applyFont="1" applyFill="1" applyBorder="1" applyAlignment="1">
      <alignment horizontal="right" vertical="center"/>
      <protection/>
    </xf>
    <xf numFmtId="176" fontId="11" fillId="32" borderId="22" xfId="62" applyNumberFormat="1" applyFont="1" applyFill="1" applyBorder="1" applyAlignment="1">
      <alignment horizontal="right" vertical="center"/>
      <protection/>
    </xf>
    <xf numFmtId="0" fontId="8" fillId="32" borderId="24" xfId="62" applyFont="1" applyFill="1" applyBorder="1" applyAlignment="1">
      <alignment horizontal="distributed" vertical="center"/>
      <protection/>
    </xf>
    <xf numFmtId="176" fontId="11" fillId="32" borderId="24" xfId="62" applyNumberFormat="1" applyFont="1" applyFill="1" applyBorder="1" applyAlignment="1">
      <alignment vertical="center"/>
      <protection/>
    </xf>
    <xf numFmtId="176" fontId="11" fillId="32" borderId="25" xfId="62" applyNumberFormat="1" applyFont="1" applyFill="1" applyBorder="1" applyAlignment="1">
      <alignment vertical="center"/>
      <protection/>
    </xf>
    <xf numFmtId="176" fontId="11" fillId="32" borderId="26" xfId="62" applyNumberFormat="1" applyFont="1" applyFill="1" applyBorder="1" applyAlignment="1">
      <alignment vertical="center"/>
      <protection/>
    </xf>
    <xf numFmtId="176" fontId="11" fillId="32" borderId="27" xfId="62" applyNumberFormat="1" applyFont="1" applyFill="1" applyBorder="1" applyAlignment="1">
      <alignment horizontal="right" vertical="center"/>
      <protection/>
    </xf>
    <xf numFmtId="176" fontId="11" fillId="32" borderId="25" xfId="62" applyNumberFormat="1" applyFont="1" applyFill="1" applyBorder="1" applyAlignment="1">
      <alignment horizontal="right" vertical="center"/>
      <protection/>
    </xf>
    <xf numFmtId="176" fontId="11" fillId="32" borderId="26" xfId="62" applyNumberFormat="1" applyFont="1" applyFill="1" applyBorder="1" applyAlignment="1">
      <alignment horizontal="right" vertical="center"/>
      <protection/>
    </xf>
    <xf numFmtId="0" fontId="8" fillId="32" borderId="28" xfId="62" applyFont="1" applyFill="1" applyBorder="1" applyAlignment="1">
      <alignment horizontal="distributed" vertical="center"/>
      <protection/>
    </xf>
    <xf numFmtId="176" fontId="11" fillId="32" borderId="28" xfId="62" applyNumberFormat="1" applyFont="1" applyFill="1" applyBorder="1" applyAlignment="1">
      <alignment vertical="center"/>
      <protection/>
    </xf>
    <xf numFmtId="176" fontId="11" fillId="32" borderId="29" xfId="62" applyNumberFormat="1" applyFont="1" applyFill="1" applyBorder="1" applyAlignment="1">
      <alignment horizontal="right" vertical="center"/>
      <protection/>
    </xf>
    <xf numFmtId="176" fontId="11" fillId="32" borderId="30" xfId="62" applyNumberFormat="1" applyFont="1" applyFill="1" applyBorder="1" applyAlignment="1">
      <alignment vertical="center"/>
      <protection/>
    </xf>
    <xf numFmtId="176" fontId="11" fillId="32" borderId="31" xfId="62" applyNumberFormat="1" applyFont="1" applyFill="1" applyBorder="1" applyAlignment="1">
      <alignment vertical="center"/>
      <protection/>
    </xf>
    <xf numFmtId="176" fontId="11" fillId="32" borderId="29" xfId="62" applyNumberFormat="1" applyFont="1" applyFill="1" applyBorder="1" applyAlignment="1">
      <alignment vertical="center"/>
      <protection/>
    </xf>
    <xf numFmtId="176" fontId="11" fillId="32" borderId="32" xfId="62" applyNumberFormat="1" applyFont="1" applyFill="1" applyBorder="1" applyAlignment="1">
      <alignment vertical="center"/>
      <protection/>
    </xf>
    <xf numFmtId="176" fontId="11" fillId="32" borderId="33" xfId="62" applyNumberFormat="1" applyFont="1" applyFill="1" applyBorder="1" applyAlignment="1">
      <alignment vertical="center"/>
      <protection/>
    </xf>
    <xf numFmtId="176" fontId="11" fillId="32" borderId="30" xfId="62" applyNumberFormat="1" applyFont="1" applyFill="1" applyBorder="1" applyAlignment="1">
      <alignment horizontal="right" vertical="center"/>
      <protection/>
    </xf>
    <xf numFmtId="176" fontId="11" fillId="32" borderId="31" xfId="62" applyNumberFormat="1" applyFont="1" applyFill="1" applyBorder="1" applyAlignment="1">
      <alignment horizontal="right" vertical="center"/>
      <protection/>
    </xf>
    <xf numFmtId="0" fontId="8" fillId="32" borderId="34" xfId="62" applyFont="1" applyFill="1" applyBorder="1" applyAlignment="1">
      <alignment horizontal="distributed" vertical="center"/>
      <protection/>
    </xf>
    <xf numFmtId="0" fontId="8" fillId="32" borderId="35" xfId="62" applyFont="1" applyFill="1" applyBorder="1" applyAlignment="1">
      <alignment horizontal="distributed" vertical="center"/>
      <protection/>
    </xf>
    <xf numFmtId="176" fontId="11" fillId="32" borderId="35" xfId="62" applyNumberFormat="1" applyFont="1" applyFill="1" applyBorder="1" applyAlignment="1">
      <alignment vertical="center"/>
      <protection/>
    </xf>
    <xf numFmtId="176" fontId="11" fillId="32" borderId="36" xfId="62" applyNumberFormat="1" applyFont="1" applyFill="1" applyBorder="1" applyAlignment="1">
      <alignment vertical="center"/>
      <protection/>
    </xf>
    <xf numFmtId="176" fontId="11" fillId="32" borderId="37" xfId="62" applyNumberFormat="1" applyFont="1" applyFill="1" applyBorder="1" applyAlignment="1">
      <alignment vertical="center"/>
      <protection/>
    </xf>
    <xf numFmtId="176" fontId="11" fillId="32" borderId="34" xfId="62" applyNumberFormat="1" applyFont="1" applyFill="1" applyBorder="1" applyAlignment="1">
      <alignment vertical="center"/>
      <protection/>
    </xf>
    <xf numFmtId="176" fontId="11" fillId="32" borderId="38" xfId="62" applyNumberFormat="1" applyFont="1" applyFill="1" applyBorder="1" applyAlignment="1">
      <alignment vertical="center"/>
      <protection/>
    </xf>
    <xf numFmtId="176" fontId="11" fillId="32" borderId="23" xfId="62" applyNumberFormat="1" applyFont="1" applyFill="1" applyBorder="1" applyAlignment="1">
      <alignment vertical="center"/>
      <protection/>
    </xf>
    <xf numFmtId="0" fontId="8" fillId="32" borderId="18" xfId="62" applyFont="1" applyFill="1" applyBorder="1" applyAlignment="1">
      <alignment horizontal="distributed" vertical="center"/>
      <protection/>
    </xf>
    <xf numFmtId="0" fontId="8" fillId="32" borderId="39" xfId="62" applyFont="1" applyFill="1" applyBorder="1" applyAlignment="1">
      <alignment horizontal="distributed" vertical="center"/>
      <protection/>
    </xf>
    <xf numFmtId="176" fontId="11" fillId="32" borderId="39" xfId="62" applyNumberFormat="1" applyFont="1" applyFill="1" applyBorder="1" applyAlignment="1">
      <alignment vertical="center"/>
      <protection/>
    </xf>
    <xf numFmtId="176" fontId="11" fillId="32" borderId="17" xfId="62" applyNumberFormat="1" applyFont="1" applyFill="1" applyBorder="1" applyAlignment="1">
      <alignment vertical="center"/>
      <protection/>
    </xf>
    <xf numFmtId="176" fontId="11" fillId="32" borderId="18" xfId="62" applyNumberFormat="1" applyFont="1" applyFill="1" applyBorder="1" applyAlignment="1">
      <alignment vertical="center"/>
      <protection/>
    </xf>
    <xf numFmtId="176" fontId="11" fillId="32" borderId="36" xfId="62" applyNumberFormat="1" applyFont="1" applyFill="1" applyBorder="1" applyAlignment="1">
      <alignment horizontal="right" vertical="center"/>
      <protection/>
    </xf>
    <xf numFmtId="176" fontId="11" fillId="32" borderId="40" xfId="62" applyNumberFormat="1" applyFont="1" applyFill="1" applyBorder="1" applyAlignment="1">
      <alignment vertical="center"/>
      <protection/>
    </xf>
    <xf numFmtId="176" fontId="11" fillId="32" borderId="41" xfId="62" applyNumberFormat="1" applyFont="1" applyFill="1" applyBorder="1" applyAlignment="1">
      <alignment vertical="center"/>
      <protection/>
    </xf>
    <xf numFmtId="176" fontId="11" fillId="32" borderId="37" xfId="62" applyNumberFormat="1" applyFont="1" applyFill="1" applyBorder="1" applyAlignment="1">
      <alignment horizontal="right" vertical="center"/>
      <protection/>
    </xf>
    <xf numFmtId="176" fontId="11" fillId="32" borderId="16" xfId="62" applyNumberFormat="1" applyFont="1" applyFill="1" applyBorder="1" applyAlignment="1">
      <alignment horizontal="right" vertical="center"/>
      <protection/>
    </xf>
    <xf numFmtId="176" fontId="11" fillId="32" borderId="17" xfId="62" applyNumberFormat="1" applyFont="1" applyFill="1" applyBorder="1" applyAlignment="1">
      <alignment horizontal="right" vertical="center"/>
      <protection/>
    </xf>
    <xf numFmtId="176" fontId="11" fillId="32" borderId="18" xfId="62" applyNumberFormat="1" applyFont="1" applyFill="1" applyBorder="1" applyAlignment="1">
      <alignment horizontal="right" vertical="center"/>
      <protection/>
    </xf>
    <xf numFmtId="176" fontId="11" fillId="32" borderId="38" xfId="62" applyNumberFormat="1" applyFont="1" applyFill="1" applyBorder="1" applyAlignment="1">
      <alignment horizontal="right" vertical="center"/>
      <protection/>
    </xf>
    <xf numFmtId="176" fontId="11" fillId="32" borderId="34" xfId="62" applyNumberFormat="1" applyFont="1" applyFill="1" applyBorder="1" applyAlignment="1">
      <alignment horizontal="right" vertical="center"/>
      <protection/>
    </xf>
    <xf numFmtId="0" fontId="8" fillId="32" borderId="42" xfId="62" applyFont="1" applyFill="1" applyBorder="1" applyAlignment="1">
      <alignment horizontal="distributed" vertical="center"/>
      <protection/>
    </xf>
    <xf numFmtId="176" fontId="11" fillId="32" borderId="42" xfId="62" applyNumberFormat="1" applyFont="1" applyFill="1" applyBorder="1" applyAlignment="1">
      <alignment vertical="center"/>
      <protection/>
    </xf>
    <xf numFmtId="176" fontId="11" fillId="32" borderId="43" xfId="62" applyNumberFormat="1" applyFont="1" applyFill="1" applyBorder="1" applyAlignment="1">
      <alignment horizontal="right" vertical="center"/>
      <protection/>
    </xf>
    <xf numFmtId="176" fontId="11" fillId="32" borderId="40" xfId="62" applyNumberFormat="1" applyFont="1" applyFill="1" applyBorder="1" applyAlignment="1">
      <alignment horizontal="right" vertical="center"/>
      <protection/>
    </xf>
    <xf numFmtId="176" fontId="11" fillId="32" borderId="41" xfId="62" applyNumberFormat="1" applyFont="1" applyFill="1" applyBorder="1" applyAlignment="1">
      <alignment horizontal="right" vertical="center"/>
      <protection/>
    </xf>
    <xf numFmtId="0" fontId="3" fillId="32" borderId="0" xfId="62" applyFill="1" applyAlignment="1">
      <alignment horizontal="center" vertical="center"/>
      <protection/>
    </xf>
    <xf numFmtId="176" fontId="11" fillId="32" borderId="44" xfId="62" applyNumberFormat="1" applyFont="1" applyFill="1" applyBorder="1" applyAlignment="1">
      <alignment vertical="center"/>
      <protection/>
    </xf>
    <xf numFmtId="176" fontId="11" fillId="32" borderId="15" xfId="62" applyNumberFormat="1" applyFont="1" applyFill="1" applyBorder="1" applyAlignment="1">
      <alignment vertical="center"/>
      <protection/>
    </xf>
    <xf numFmtId="176" fontId="11" fillId="32" borderId="45" xfId="62" applyNumberFormat="1" applyFont="1" applyFill="1" applyBorder="1" applyAlignment="1">
      <alignment vertical="center"/>
      <protection/>
    </xf>
    <xf numFmtId="176" fontId="11" fillId="32" borderId="46" xfId="62" applyNumberFormat="1" applyFont="1" applyFill="1" applyBorder="1" applyAlignment="1">
      <alignment vertical="center"/>
      <protection/>
    </xf>
    <xf numFmtId="176" fontId="11" fillId="32" borderId="47" xfId="62" applyNumberFormat="1" applyFont="1" applyFill="1" applyBorder="1" applyAlignment="1">
      <alignment vertical="center"/>
      <protection/>
    </xf>
    <xf numFmtId="176" fontId="11" fillId="32" borderId="48" xfId="62" applyNumberFormat="1" applyFont="1" applyFill="1" applyBorder="1" applyAlignment="1">
      <alignment vertical="center"/>
      <protection/>
    </xf>
    <xf numFmtId="176" fontId="11" fillId="32" borderId="49" xfId="62" applyNumberFormat="1" applyFont="1" applyFill="1" applyBorder="1" applyAlignment="1">
      <alignment vertical="center"/>
      <protection/>
    </xf>
    <xf numFmtId="176" fontId="11" fillId="32" borderId="50" xfId="62" applyNumberFormat="1" applyFont="1" applyFill="1" applyBorder="1" applyAlignment="1">
      <alignment vertical="center"/>
      <protection/>
    </xf>
    <xf numFmtId="176" fontId="11" fillId="32" borderId="51" xfId="62" applyNumberFormat="1" applyFont="1" applyFill="1" applyBorder="1" applyAlignment="1">
      <alignment vertical="center"/>
      <protection/>
    </xf>
    <xf numFmtId="176" fontId="11" fillId="32" borderId="52" xfId="62" applyNumberFormat="1" applyFont="1" applyFill="1" applyBorder="1" applyAlignment="1">
      <alignment vertical="center"/>
      <protection/>
    </xf>
    <xf numFmtId="176" fontId="11" fillId="32" borderId="27" xfId="62" applyNumberFormat="1" applyFont="1" applyFill="1" applyBorder="1" applyAlignment="1">
      <alignment vertical="center"/>
      <protection/>
    </xf>
    <xf numFmtId="176" fontId="11" fillId="32" borderId="14" xfId="62" applyNumberFormat="1" applyFont="1" applyFill="1" applyBorder="1" applyAlignment="1">
      <alignment vertical="center"/>
      <protection/>
    </xf>
    <xf numFmtId="0" fontId="8" fillId="32" borderId="53" xfId="62" applyFont="1" applyFill="1" applyBorder="1" applyAlignment="1">
      <alignment horizontal="left" vertical="center"/>
      <protection/>
    </xf>
    <xf numFmtId="176" fontId="11" fillId="32" borderId="53" xfId="62" applyNumberFormat="1" applyFont="1" applyFill="1" applyBorder="1" applyAlignment="1">
      <alignment vertical="center"/>
      <protection/>
    </xf>
    <xf numFmtId="0" fontId="27" fillId="32" borderId="0" xfId="63" applyFont="1" applyFill="1">
      <alignment/>
      <protection/>
    </xf>
    <xf numFmtId="0" fontId="5" fillId="32" borderId="0" xfId="63" applyFont="1" applyFill="1">
      <alignment/>
      <protection/>
    </xf>
    <xf numFmtId="0" fontId="7" fillId="32" borderId="0" xfId="63" applyFont="1" applyFill="1" applyAlignment="1">
      <alignment horizontal="right"/>
      <protection/>
    </xf>
    <xf numFmtId="0" fontId="8" fillId="32" borderId="0" xfId="63" applyFont="1" applyFill="1" applyAlignment="1">
      <alignment horizontal="right"/>
      <protection/>
    </xf>
    <xf numFmtId="0" fontId="3" fillId="32" borderId="0" xfId="63" applyFill="1">
      <alignment/>
      <protection/>
    </xf>
    <xf numFmtId="0" fontId="7" fillId="32" borderId="0" xfId="63" applyFont="1" applyFill="1" applyAlignment="1">
      <alignment horizontal="left" vertical="center" wrapText="1"/>
      <protection/>
    </xf>
    <xf numFmtId="0" fontId="3" fillId="32" borderId="0" xfId="63" applyFill="1" applyAlignment="1">
      <alignment vertical="center"/>
      <protection/>
    </xf>
    <xf numFmtId="0" fontId="3" fillId="32" borderId="0" xfId="63" applyFill="1" applyAlignment="1">
      <alignment vertical="center" wrapText="1"/>
      <protection/>
    </xf>
    <xf numFmtId="0" fontId="9" fillId="32" borderId="54" xfId="63" applyFont="1" applyFill="1" applyBorder="1" applyAlignment="1">
      <alignment horizontal="center" vertical="center"/>
      <protection/>
    </xf>
    <xf numFmtId="0" fontId="8" fillId="32" borderId="17" xfId="63" applyFont="1" applyFill="1" applyBorder="1" applyAlignment="1">
      <alignment horizontal="center" vertical="center" wrapText="1"/>
      <protection/>
    </xf>
    <xf numFmtId="0" fontId="8" fillId="32" borderId="18" xfId="63" applyFont="1" applyFill="1" applyBorder="1" applyAlignment="1">
      <alignment horizontal="center" vertical="center" wrapText="1"/>
      <protection/>
    </xf>
    <xf numFmtId="0" fontId="8" fillId="32" borderId="34" xfId="63" applyFont="1" applyFill="1" applyBorder="1" applyAlignment="1">
      <alignment horizontal="distributed" vertical="center"/>
      <protection/>
    </xf>
    <xf numFmtId="177" fontId="11" fillId="32" borderId="55" xfId="63" applyNumberFormat="1" applyFont="1" applyFill="1" applyBorder="1" applyAlignment="1">
      <alignment vertical="center"/>
      <protection/>
    </xf>
    <xf numFmtId="177" fontId="11" fillId="32" borderId="20" xfId="63" applyNumberFormat="1" applyFont="1" applyFill="1" applyBorder="1" applyAlignment="1">
      <alignment vertical="center"/>
      <protection/>
    </xf>
    <xf numFmtId="177" fontId="11" fillId="32" borderId="37" xfId="63" applyNumberFormat="1" applyFont="1" applyFill="1" applyBorder="1" applyAlignment="1">
      <alignment vertical="center"/>
      <protection/>
    </xf>
    <xf numFmtId="177" fontId="11" fillId="32" borderId="34" xfId="63" applyNumberFormat="1" applyFont="1" applyFill="1" applyBorder="1" applyAlignment="1">
      <alignment vertical="center"/>
      <protection/>
    </xf>
    <xf numFmtId="177" fontId="11" fillId="32" borderId="56" xfId="63" applyNumberFormat="1" applyFont="1" applyFill="1" applyBorder="1" applyAlignment="1">
      <alignment vertical="center"/>
      <protection/>
    </xf>
    <xf numFmtId="177" fontId="11" fillId="32" borderId="57" xfId="63" applyNumberFormat="1" applyFont="1" applyFill="1" applyBorder="1" applyAlignment="1">
      <alignment vertical="center"/>
      <protection/>
    </xf>
    <xf numFmtId="177" fontId="11" fillId="32" borderId="58" xfId="63" applyNumberFormat="1" applyFont="1" applyFill="1" applyBorder="1" applyAlignment="1">
      <alignment vertical="center"/>
      <protection/>
    </xf>
    <xf numFmtId="0" fontId="8" fillId="32" borderId="22" xfId="63" applyFont="1" applyFill="1" applyBorder="1" applyAlignment="1">
      <alignment horizontal="distributed" vertical="center"/>
      <protection/>
    </xf>
    <xf numFmtId="177" fontId="11" fillId="32" borderId="59" xfId="63" applyNumberFormat="1" applyFont="1" applyFill="1" applyBorder="1" applyAlignment="1">
      <alignment vertical="center"/>
      <protection/>
    </xf>
    <xf numFmtId="177" fontId="11" fillId="32" borderId="21" xfId="63" applyNumberFormat="1" applyFont="1" applyFill="1" applyBorder="1" applyAlignment="1">
      <alignment vertical="center"/>
      <protection/>
    </xf>
    <xf numFmtId="177" fontId="11" fillId="32" borderId="22" xfId="63" applyNumberFormat="1" applyFont="1" applyFill="1" applyBorder="1" applyAlignment="1">
      <alignment vertical="center"/>
      <protection/>
    </xf>
    <xf numFmtId="177" fontId="11" fillId="32" borderId="60" xfId="63" applyNumberFormat="1" applyFont="1" applyFill="1" applyBorder="1" applyAlignment="1">
      <alignment vertical="center"/>
      <protection/>
    </xf>
    <xf numFmtId="177" fontId="11" fillId="32" borderId="61" xfId="63" applyNumberFormat="1" applyFont="1" applyFill="1" applyBorder="1" applyAlignment="1">
      <alignment vertical="center"/>
      <protection/>
    </xf>
    <xf numFmtId="0" fontId="8" fillId="32" borderId="18" xfId="63" applyFont="1" applyFill="1" applyBorder="1" applyAlignment="1">
      <alignment horizontal="distributed" vertical="center"/>
      <protection/>
    </xf>
    <xf numFmtId="177" fontId="11" fillId="32" borderId="62" xfId="63" applyNumberFormat="1" applyFont="1" applyFill="1" applyBorder="1" applyAlignment="1">
      <alignment vertical="center"/>
      <protection/>
    </xf>
    <xf numFmtId="177" fontId="11" fillId="32" borderId="29" xfId="63" applyNumberFormat="1" applyFont="1" applyFill="1" applyBorder="1" applyAlignment="1">
      <alignment vertical="center"/>
      <protection/>
    </xf>
    <xf numFmtId="177" fontId="11" fillId="32" borderId="17" xfId="63" applyNumberFormat="1" applyFont="1" applyFill="1" applyBorder="1" applyAlignment="1">
      <alignment vertical="center"/>
      <protection/>
    </xf>
    <xf numFmtId="177" fontId="11" fillId="32" borderId="18" xfId="63" applyNumberFormat="1" applyFont="1" applyFill="1" applyBorder="1" applyAlignment="1">
      <alignment vertical="center"/>
      <protection/>
    </xf>
    <xf numFmtId="177" fontId="11" fillId="32" borderId="32" xfId="63" applyNumberFormat="1" applyFont="1" applyFill="1" applyBorder="1" applyAlignment="1">
      <alignment vertical="center"/>
      <protection/>
    </xf>
    <xf numFmtId="177" fontId="11" fillId="32" borderId="63" xfId="63" applyNumberFormat="1" applyFont="1" applyFill="1" applyBorder="1" applyAlignment="1">
      <alignment vertical="center"/>
      <protection/>
    </xf>
    <xf numFmtId="0" fontId="8" fillId="32" borderId="41" xfId="63" applyFont="1" applyFill="1" applyBorder="1" applyAlignment="1">
      <alignment horizontal="distributed" vertical="center"/>
      <protection/>
    </xf>
    <xf numFmtId="177" fontId="11" fillId="32" borderId="36" xfId="63" applyNumberFormat="1" applyFont="1" applyFill="1" applyBorder="1" applyAlignment="1">
      <alignment vertical="center"/>
      <protection/>
    </xf>
    <xf numFmtId="177" fontId="11" fillId="32" borderId="40" xfId="63" applyNumberFormat="1" applyFont="1" applyFill="1" applyBorder="1" applyAlignment="1">
      <alignment vertical="center"/>
      <protection/>
    </xf>
    <xf numFmtId="177" fontId="11" fillId="32" borderId="41" xfId="63" applyNumberFormat="1" applyFont="1" applyFill="1" applyBorder="1" applyAlignment="1">
      <alignment vertical="center"/>
      <protection/>
    </xf>
    <xf numFmtId="177" fontId="11" fillId="32" borderId="64" xfId="63" applyNumberFormat="1" applyFont="1" applyFill="1" applyBorder="1" applyAlignment="1">
      <alignment vertical="center"/>
      <protection/>
    </xf>
    <xf numFmtId="177" fontId="11" fillId="32" borderId="65" xfId="63" applyNumberFormat="1" applyFont="1" applyFill="1" applyBorder="1" applyAlignment="1">
      <alignment vertical="center"/>
      <protection/>
    </xf>
    <xf numFmtId="177" fontId="11" fillId="32" borderId="10" xfId="63" applyNumberFormat="1" applyFont="1" applyFill="1" applyBorder="1" applyAlignment="1">
      <alignment vertical="center"/>
      <protection/>
    </xf>
    <xf numFmtId="177" fontId="11" fillId="32" borderId="13" xfId="63" applyNumberFormat="1" applyFont="1" applyFill="1" applyBorder="1" applyAlignment="1">
      <alignment vertical="center"/>
      <protection/>
    </xf>
    <xf numFmtId="177" fontId="11" fillId="32" borderId="14" xfId="63" applyNumberFormat="1" applyFont="1" applyFill="1" applyBorder="1" applyAlignment="1">
      <alignment vertical="center"/>
      <protection/>
    </xf>
    <xf numFmtId="177" fontId="11" fillId="32" borderId="15" xfId="63" applyNumberFormat="1" applyFont="1" applyFill="1" applyBorder="1" applyAlignment="1">
      <alignment vertical="center"/>
      <protection/>
    </xf>
    <xf numFmtId="177" fontId="11" fillId="32" borderId="44" xfId="63" applyNumberFormat="1" applyFont="1" applyFill="1" applyBorder="1" applyAlignment="1">
      <alignment vertical="center"/>
      <protection/>
    </xf>
    <xf numFmtId="177" fontId="11" fillId="32" borderId="66" xfId="63" applyNumberFormat="1" applyFont="1" applyFill="1" applyBorder="1" applyAlignment="1">
      <alignment vertical="center"/>
      <protection/>
    </xf>
    <xf numFmtId="177" fontId="11" fillId="32" borderId="42" xfId="63" applyNumberFormat="1" applyFont="1" applyFill="1" applyBorder="1" applyAlignment="1">
      <alignment vertical="center"/>
      <protection/>
    </xf>
    <xf numFmtId="177" fontId="11" fillId="32" borderId="50" xfId="63" applyNumberFormat="1" applyFont="1" applyFill="1" applyBorder="1" applyAlignment="1">
      <alignment vertical="center"/>
      <protection/>
    </xf>
    <xf numFmtId="177" fontId="11" fillId="32" borderId="25" xfId="63" applyNumberFormat="1" applyFont="1" applyFill="1" applyBorder="1" applyAlignment="1">
      <alignment vertical="center"/>
      <protection/>
    </xf>
    <xf numFmtId="177" fontId="11" fillId="32" borderId="26" xfId="63" applyNumberFormat="1" applyFont="1" applyFill="1" applyBorder="1" applyAlignment="1">
      <alignment vertical="center"/>
      <protection/>
    </xf>
    <xf numFmtId="177" fontId="11" fillId="32" borderId="24" xfId="63" applyNumberFormat="1" applyFont="1" applyFill="1" applyBorder="1" applyAlignment="1">
      <alignment vertical="center"/>
      <protection/>
    </xf>
    <xf numFmtId="177" fontId="11" fillId="32" borderId="67" xfId="63" applyNumberFormat="1" applyFont="1" applyFill="1" applyBorder="1" applyAlignment="1">
      <alignment vertical="center"/>
      <protection/>
    </xf>
    <xf numFmtId="0" fontId="3" fillId="32" borderId="0" xfId="63" applyFill="1" applyAlignment="1">
      <alignment wrapText="1"/>
      <protection/>
    </xf>
    <xf numFmtId="0" fontId="3" fillId="32" borderId="0" xfId="63" applyFill="1">
      <alignment/>
      <protection/>
    </xf>
    <xf numFmtId="0" fontId="0" fillId="32" borderId="0" xfId="0" applyFont="1" applyFill="1" applyAlignment="1">
      <alignment/>
    </xf>
    <xf numFmtId="0" fontId="7" fillId="32" borderId="0" xfId="64" applyFont="1" applyFill="1">
      <alignment/>
      <protection/>
    </xf>
    <xf numFmtId="0" fontId="8" fillId="32" borderId="0" xfId="64" applyFont="1" applyFill="1">
      <alignment/>
      <protection/>
    </xf>
    <xf numFmtId="0" fontId="8" fillId="32" borderId="0" xfId="64" applyFont="1" applyFill="1" applyAlignment="1">
      <alignment horizontal="right"/>
      <protection/>
    </xf>
    <xf numFmtId="0" fontId="3" fillId="32" borderId="0" xfId="64" applyFill="1">
      <alignment/>
      <protection/>
    </xf>
    <xf numFmtId="0" fontId="7" fillId="32" borderId="0" xfId="64" applyFont="1" applyFill="1" applyAlignment="1">
      <alignment horizontal="right"/>
      <protection/>
    </xf>
    <xf numFmtId="0" fontId="8" fillId="32" borderId="68" xfId="64" applyFont="1" applyFill="1" applyBorder="1" applyAlignment="1">
      <alignment horizontal="left" vertical="center" wrapText="1"/>
      <protection/>
    </xf>
    <xf numFmtId="0" fontId="8" fillId="32" borderId="69" xfId="64" applyFont="1" applyFill="1" applyBorder="1" applyAlignment="1">
      <alignment horizontal="center" vertical="center" wrapText="1"/>
      <protection/>
    </xf>
    <xf numFmtId="0" fontId="9" fillId="32" borderId="10" xfId="64" applyFont="1" applyFill="1" applyBorder="1" applyAlignment="1">
      <alignment horizontal="center" vertical="center"/>
      <protection/>
    </xf>
    <xf numFmtId="0" fontId="9" fillId="32" borderId="10" xfId="64" applyFont="1" applyFill="1" applyBorder="1" applyAlignment="1">
      <alignment horizontal="right"/>
      <protection/>
    </xf>
    <xf numFmtId="0" fontId="9" fillId="32" borderId="0" xfId="64" applyFont="1" applyFill="1" applyAlignment="1">
      <alignment horizontal="center" vertical="center"/>
      <protection/>
    </xf>
    <xf numFmtId="0" fontId="7" fillId="32" borderId="0" xfId="64" applyFont="1" applyFill="1" applyAlignment="1">
      <alignment vertical="center"/>
      <protection/>
    </xf>
    <xf numFmtId="0" fontId="8" fillId="32" borderId="70" xfId="64" applyFont="1" applyFill="1" applyBorder="1" applyAlignment="1">
      <alignment vertical="center" wrapText="1"/>
      <protection/>
    </xf>
    <xf numFmtId="0" fontId="8" fillId="32" borderId="45" xfId="64" applyFont="1" applyFill="1" applyBorder="1" applyAlignment="1">
      <alignment horizontal="center" vertical="center" wrapText="1"/>
      <protection/>
    </xf>
    <xf numFmtId="0" fontId="10" fillId="32" borderId="45" xfId="64" applyFont="1" applyFill="1" applyBorder="1" applyAlignment="1">
      <alignment horizontal="center" vertical="center"/>
      <protection/>
    </xf>
    <xf numFmtId="0" fontId="10" fillId="32" borderId="45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8" fillId="32" borderId="55" xfId="64" applyFont="1" applyFill="1" applyBorder="1" applyAlignment="1">
      <alignment horizontal="distributed" vertical="center"/>
      <protection/>
    </xf>
    <xf numFmtId="180" fontId="11" fillId="32" borderId="71" xfId="64" applyNumberFormat="1" applyFont="1" applyFill="1" applyBorder="1" applyAlignment="1">
      <alignment horizontal="right" vertical="center"/>
      <protection/>
    </xf>
    <xf numFmtId="180" fontId="11" fillId="32" borderId="59" xfId="64" applyNumberFormat="1" applyFont="1" applyFill="1" applyBorder="1" applyAlignment="1">
      <alignment horizontal="right" vertical="center"/>
      <protection/>
    </xf>
    <xf numFmtId="180" fontId="11" fillId="32" borderId="19" xfId="64" applyNumberFormat="1" applyFont="1" applyFill="1" applyBorder="1" applyAlignment="1">
      <alignment horizontal="right" vertical="center"/>
      <protection/>
    </xf>
    <xf numFmtId="0" fontId="8" fillId="32" borderId="59" xfId="64" applyFont="1" applyFill="1" applyBorder="1" applyAlignment="1">
      <alignment horizontal="distributed" vertical="center"/>
      <protection/>
    </xf>
    <xf numFmtId="0" fontId="8" fillId="32" borderId="59" xfId="64" applyFont="1" applyFill="1" applyBorder="1" applyAlignment="1">
      <alignment horizontal="center" vertical="center" shrinkToFit="1"/>
      <protection/>
    </xf>
    <xf numFmtId="0" fontId="8" fillId="32" borderId="49" xfId="64" applyFont="1" applyFill="1" applyBorder="1" applyAlignment="1">
      <alignment horizontal="distributed" vertical="center"/>
      <protection/>
    </xf>
    <xf numFmtId="180" fontId="11" fillId="32" borderId="39" xfId="64" applyNumberFormat="1" applyFont="1" applyFill="1" applyBorder="1" applyAlignment="1">
      <alignment horizontal="right" vertical="center"/>
      <protection/>
    </xf>
    <xf numFmtId="180" fontId="11" fillId="32" borderId="62" xfId="64" applyNumberFormat="1" applyFont="1" applyFill="1" applyBorder="1" applyAlignment="1">
      <alignment horizontal="right" vertical="center"/>
      <protection/>
    </xf>
    <xf numFmtId="180" fontId="11" fillId="32" borderId="72" xfId="64" applyNumberFormat="1" applyFont="1" applyFill="1" applyBorder="1" applyAlignment="1">
      <alignment horizontal="right" vertical="center"/>
      <protection/>
    </xf>
    <xf numFmtId="180" fontId="11" fillId="32" borderId="49" xfId="64" applyNumberFormat="1" applyFont="1" applyFill="1" applyBorder="1" applyAlignment="1">
      <alignment horizontal="right" vertical="center"/>
      <protection/>
    </xf>
    <xf numFmtId="180" fontId="11" fillId="32" borderId="42" xfId="64" applyNumberFormat="1" applyFont="1" applyFill="1" applyBorder="1" applyAlignment="1">
      <alignment horizontal="right" vertical="center"/>
      <protection/>
    </xf>
    <xf numFmtId="0" fontId="8" fillId="32" borderId="62" xfId="64" applyFont="1" applyFill="1" applyBorder="1" applyAlignment="1">
      <alignment horizontal="distributed" vertical="center"/>
      <protection/>
    </xf>
    <xf numFmtId="180" fontId="11" fillId="32" borderId="73" xfId="64" applyNumberFormat="1" applyFont="1" applyFill="1" applyBorder="1" applyAlignment="1">
      <alignment horizontal="right" vertical="center"/>
      <protection/>
    </xf>
    <xf numFmtId="0" fontId="8" fillId="32" borderId="62" xfId="64" applyFont="1" applyFill="1" applyBorder="1" applyAlignment="1">
      <alignment horizontal="center" vertical="center" shrinkToFit="1"/>
      <protection/>
    </xf>
    <xf numFmtId="180" fontId="11" fillId="32" borderId="39" xfId="64" applyNumberFormat="1" applyFont="1" applyFill="1" applyBorder="1" applyAlignment="1">
      <alignment vertical="center"/>
      <protection/>
    </xf>
    <xf numFmtId="180" fontId="11" fillId="32" borderId="19" xfId="64" applyNumberFormat="1" applyFont="1" applyFill="1" applyBorder="1" applyAlignment="1">
      <alignment vertical="center"/>
      <protection/>
    </xf>
    <xf numFmtId="0" fontId="8" fillId="32" borderId="44" xfId="64" applyFont="1" applyFill="1" applyBorder="1" applyAlignment="1">
      <alignment vertical="center"/>
      <protection/>
    </xf>
    <xf numFmtId="0" fontId="9" fillId="32" borderId="74" xfId="64" applyFont="1" applyFill="1" applyBorder="1" applyAlignment="1">
      <alignment vertical="center"/>
      <protection/>
    </xf>
    <xf numFmtId="180" fontId="11" fillId="32" borderId="10" xfId="64" applyNumberFormat="1" applyFont="1" applyFill="1" applyBorder="1" applyAlignment="1">
      <alignment horizontal="right" vertical="center"/>
      <protection/>
    </xf>
    <xf numFmtId="180" fontId="11" fillId="32" borderId="45" xfId="64" applyNumberFormat="1" applyFont="1" applyFill="1" applyBorder="1" applyAlignment="1">
      <alignment horizontal="right" vertical="center"/>
      <protection/>
    </xf>
    <xf numFmtId="180" fontId="11" fillId="32" borderId="44" xfId="64" applyNumberFormat="1" applyFont="1" applyFill="1" applyBorder="1" applyAlignment="1">
      <alignment horizontal="right" vertical="center"/>
      <protection/>
    </xf>
    <xf numFmtId="0" fontId="8" fillId="32" borderId="42" xfId="64" applyFont="1" applyFill="1" applyBorder="1" applyAlignment="1">
      <alignment vertical="center"/>
      <protection/>
    </xf>
    <xf numFmtId="0" fontId="9" fillId="32" borderId="75" xfId="64" applyFont="1" applyFill="1" applyBorder="1" applyAlignment="1">
      <alignment vertical="center"/>
      <protection/>
    </xf>
    <xf numFmtId="0" fontId="8" fillId="32" borderId="24" xfId="64" applyFont="1" applyFill="1" applyBorder="1" applyAlignment="1">
      <alignment vertical="center"/>
      <protection/>
    </xf>
    <xf numFmtId="0" fontId="9" fillId="32" borderId="76" xfId="64" applyFont="1" applyFill="1" applyBorder="1" applyAlignment="1">
      <alignment vertical="center"/>
      <protection/>
    </xf>
    <xf numFmtId="180" fontId="11" fillId="32" borderId="77" xfId="64" applyNumberFormat="1" applyFont="1" applyFill="1" applyBorder="1" applyAlignment="1">
      <alignment horizontal="right" vertical="center"/>
      <protection/>
    </xf>
    <xf numFmtId="180" fontId="11" fillId="32" borderId="51" xfId="64" applyNumberFormat="1" applyFont="1" applyFill="1" applyBorder="1" applyAlignment="1">
      <alignment horizontal="right" vertical="center"/>
      <protection/>
    </xf>
    <xf numFmtId="180" fontId="11" fillId="32" borderId="24" xfId="64" applyNumberFormat="1" applyFont="1" applyFill="1" applyBorder="1" applyAlignment="1">
      <alignment horizontal="right" vertical="center"/>
      <protection/>
    </xf>
    <xf numFmtId="180" fontId="11" fillId="32" borderId="0" xfId="64" applyNumberFormat="1" applyFont="1" applyFill="1" applyAlignment="1">
      <alignment horizontal="right" vertical="center"/>
      <protection/>
    </xf>
    <xf numFmtId="0" fontId="8" fillId="32" borderId="0" xfId="64" applyFont="1" applyFill="1" applyAlignment="1">
      <alignment vertical="center"/>
      <protection/>
    </xf>
    <xf numFmtId="0" fontId="3" fillId="32" borderId="0" xfId="64" applyFill="1" applyAlignment="1">
      <alignment horizontal="right"/>
      <protection/>
    </xf>
    <xf numFmtId="0" fontId="27" fillId="32" borderId="0" xfId="64" applyFont="1" applyFill="1">
      <alignment/>
      <protection/>
    </xf>
    <xf numFmtId="0" fontId="6" fillId="32" borderId="0" xfId="64" applyFont="1" applyFill="1">
      <alignment/>
      <protection/>
    </xf>
    <xf numFmtId="0" fontId="27" fillId="32" borderId="0" xfId="65" applyFont="1" applyFill="1">
      <alignment/>
      <protection/>
    </xf>
    <xf numFmtId="0" fontId="6" fillId="32" borderId="0" xfId="65" applyFont="1" applyFill="1">
      <alignment/>
      <protection/>
    </xf>
    <xf numFmtId="0" fontId="7" fillId="32" borderId="0" xfId="65" applyFont="1" applyFill="1">
      <alignment/>
      <protection/>
    </xf>
    <xf numFmtId="0" fontId="7" fillId="33" borderId="0" xfId="65" applyFont="1">
      <alignment/>
      <protection/>
    </xf>
    <xf numFmtId="0" fontId="10" fillId="33" borderId="0" xfId="65" applyFont="1">
      <alignment/>
      <protection/>
    </xf>
    <xf numFmtId="0" fontId="0" fillId="33" borderId="0" xfId="65">
      <alignment/>
      <protection/>
    </xf>
    <xf numFmtId="0" fontId="0" fillId="32" borderId="0" xfId="65" applyFill="1">
      <alignment/>
      <protection/>
    </xf>
    <xf numFmtId="0" fontId="7" fillId="32" borderId="0" xfId="65" applyFont="1" applyFill="1" applyAlignment="1">
      <alignment horizontal="right"/>
      <protection/>
    </xf>
    <xf numFmtId="0" fontId="8" fillId="32" borderId="78" xfId="65" applyFont="1" applyFill="1" applyBorder="1" applyAlignment="1">
      <alignment horizontal="left" vertical="center"/>
      <protection/>
    </xf>
    <xf numFmtId="0" fontId="7" fillId="32" borderId="53" xfId="65" applyFont="1" applyFill="1" applyBorder="1" applyAlignment="1">
      <alignment horizontal="center" vertical="center"/>
      <protection/>
    </xf>
    <xf numFmtId="0" fontId="7" fillId="33" borderId="0" xfId="65" applyFont="1" applyAlignment="1">
      <alignment vertical="center"/>
      <protection/>
    </xf>
    <xf numFmtId="0" fontId="0" fillId="33" borderId="0" xfId="65" applyAlignment="1">
      <alignment vertical="center"/>
      <protection/>
    </xf>
    <xf numFmtId="0" fontId="8" fillId="32" borderId="70" xfId="65" applyFont="1" applyFill="1" applyBorder="1" applyAlignment="1">
      <alignment horizontal="center" vertical="center"/>
      <protection/>
    </xf>
    <xf numFmtId="0" fontId="10" fillId="32" borderId="79" xfId="65" applyFont="1" applyFill="1" applyBorder="1" applyAlignment="1">
      <alignment horizontal="distributed" vertical="center" wrapText="1"/>
      <protection/>
    </xf>
    <xf numFmtId="0" fontId="10" fillId="32" borderId="80" xfId="65" applyFont="1" applyFill="1" applyBorder="1" applyAlignment="1">
      <alignment horizontal="distributed" vertical="center" wrapText="1"/>
      <protection/>
    </xf>
    <xf numFmtId="0" fontId="8" fillId="32" borderId="81" xfId="65" applyFont="1" applyFill="1" applyBorder="1" applyAlignment="1">
      <alignment horizontal="distributed" vertical="center"/>
      <protection/>
    </xf>
    <xf numFmtId="177" fontId="11" fillId="32" borderId="82" xfId="65" applyNumberFormat="1" applyFont="1" applyFill="1" applyBorder="1" applyAlignment="1">
      <alignment vertical="center"/>
      <protection/>
    </xf>
    <xf numFmtId="177" fontId="11" fillId="32" borderId="83" xfId="65" applyNumberFormat="1" applyFont="1" applyFill="1" applyBorder="1" applyAlignment="1">
      <alignment vertical="center"/>
      <protection/>
    </xf>
    <xf numFmtId="177" fontId="11" fillId="32" borderId="84" xfId="65" applyNumberFormat="1" applyFont="1" applyFill="1" applyBorder="1" applyAlignment="1">
      <alignment vertical="center"/>
      <protection/>
    </xf>
    <xf numFmtId="177" fontId="11" fillId="32" borderId="85" xfId="65" applyNumberFormat="1" applyFont="1" applyFill="1" applyBorder="1" applyAlignment="1">
      <alignment vertical="center"/>
      <protection/>
    </xf>
    <xf numFmtId="177" fontId="11" fillId="32" borderId="81" xfId="65" applyNumberFormat="1" applyFont="1" applyFill="1" applyBorder="1" applyAlignment="1">
      <alignment vertical="center"/>
      <protection/>
    </xf>
    <xf numFmtId="177" fontId="11" fillId="32" borderId="86" xfId="65" applyNumberFormat="1" applyFont="1" applyFill="1" applyBorder="1" applyAlignment="1">
      <alignment vertical="center"/>
      <protection/>
    </xf>
    <xf numFmtId="0" fontId="8" fillId="32" borderId="87" xfId="65" applyFont="1" applyFill="1" applyBorder="1" applyAlignment="1">
      <alignment horizontal="distributed" vertical="center"/>
      <protection/>
    </xf>
    <xf numFmtId="177" fontId="11" fillId="32" borderId="88" xfId="65" applyNumberFormat="1" applyFont="1" applyFill="1" applyBorder="1" applyAlignment="1">
      <alignment vertical="center"/>
      <protection/>
    </xf>
    <xf numFmtId="177" fontId="11" fillId="32" borderId="87" xfId="65" applyNumberFormat="1" applyFont="1" applyFill="1" applyBorder="1" applyAlignment="1">
      <alignment vertical="center"/>
      <protection/>
    </xf>
    <xf numFmtId="177" fontId="11" fillId="32" borderId="89" xfId="65" applyNumberFormat="1" applyFont="1" applyFill="1" applyBorder="1" applyAlignment="1">
      <alignment vertical="center"/>
      <protection/>
    </xf>
    <xf numFmtId="0" fontId="8" fillId="32" borderId="90" xfId="65" applyFont="1" applyFill="1" applyBorder="1" applyAlignment="1">
      <alignment horizontal="distributed" vertical="center"/>
      <protection/>
    </xf>
    <xf numFmtId="177" fontId="11" fillId="32" borderId="91" xfId="65" applyNumberFormat="1" applyFont="1" applyFill="1" applyBorder="1" applyAlignment="1">
      <alignment vertical="center"/>
      <protection/>
    </xf>
    <xf numFmtId="177" fontId="11" fillId="32" borderId="90" xfId="65" applyNumberFormat="1" applyFont="1" applyFill="1" applyBorder="1" applyAlignment="1">
      <alignment vertical="center"/>
      <protection/>
    </xf>
    <xf numFmtId="177" fontId="11" fillId="32" borderId="92" xfId="65" applyNumberFormat="1" applyFont="1" applyFill="1" applyBorder="1" applyAlignment="1">
      <alignment vertical="center"/>
      <protection/>
    </xf>
    <xf numFmtId="0" fontId="8" fillId="32" borderId="45" xfId="65" applyFont="1" applyFill="1" applyBorder="1" applyAlignment="1">
      <alignment horizontal="distributed" vertical="center"/>
      <protection/>
    </xf>
    <xf numFmtId="177" fontId="11" fillId="32" borderId="10" xfId="65" applyNumberFormat="1" applyFont="1" applyFill="1" applyBorder="1" applyAlignment="1">
      <alignment vertical="center"/>
      <protection/>
    </xf>
    <xf numFmtId="177" fontId="11" fillId="32" borderId="44" xfId="65" applyNumberFormat="1" applyFont="1" applyFill="1" applyBorder="1" applyAlignment="1">
      <alignment vertical="center"/>
      <protection/>
    </xf>
    <xf numFmtId="177" fontId="11" fillId="32" borderId="13" xfId="65" applyNumberFormat="1" applyFont="1" applyFill="1" applyBorder="1" applyAlignment="1">
      <alignment vertical="center"/>
      <protection/>
    </xf>
    <xf numFmtId="177" fontId="11" fillId="32" borderId="14" xfId="65" applyNumberFormat="1" applyFont="1" applyFill="1" applyBorder="1" applyAlignment="1">
      <alignment vertical="center"/>
      <protection/>
    </xf>
    <xf numFmtId="177" fontId="11" fillId="32" borderId="45" xfId="65" applyNumberFormat="1" applyFont="1" applyFill="1" applyBorder="1" applyAlignment="1">
      <alignment vertical="center"/>
      <protection/>
    </xf>
    <xf numFmtId="177" fontId="11" fillId="32" borderId="74" xfId="65" applyNumberFormat="1" applyFont="1" applyFill="1" applyBorder="1" applyAlignment="1">
      <alignment vertical="center"/>
      <protection/>
    </xf>
    <xf numFmtId="177" fontId="11" fillId="32" borderId="48" xfId="65" applyNumberFormat="1" applyFont="1" applyFill="1" applyBorder="1" applyAlignment="1">
      <alignment vertical="center"/>
      <protection/>
    </xf>
    <xf numFmtId="0" fontId="8" fillId="32" borderId="0" xfId="65" applyFont="1" applyFill="1" applyAlignment="1">
      <alignment vertical="center"/>
      <protection/>
    </xf>
    <xf numFmtId="0" fontId="7" fillId="32" borderId="0" xfId="65" applyFont="1" applyFill="1" applyAlignment="1">
      <alignment vertical="center"/>
      <protection/>
    </xf>
    <xf numFmtId="0" fontId="13" fillId="33" borderId="0" xfId="65" applyFont="1">
      <alignment/>
      <protection/>
    </xf>
    <xf numFmtId="184" fontId="0" fillId="33" borderId="0" xfId="65" applyNumberFormat="1">
      <alignment/>
      <protection/>
    </xf>
    <xf numFmtId="0" fontId="27" fillId="32" borderId="0" xfId="66" applyFont="1">
      <alignment/>
      <protection/>
    </xf>
    <xf numFmtId="0" fontId="6" fillId="32" borderId="0" xfId="66" applyFont="1">
      <alignment/>
      <protection/>
    </xf>
    <xf numFmtId="0" fontId="5" fillId="32" borderId="0" xfId="66" applyFont="1">
      <alignment/>
      <protection/>
    </xf>
    <xf numFmtId="0" fontId="0" fillId="32" borderId="0" xfId="66">
      <alignment/>
      <protection/>
    </xf>
    <xf numFmtId="0" fontId="7" fillId="32" borderId="0" xfId="66" applyFont="1" applyAlignment="1">
      <alignment horizontal="right"/>
      <protection/>
    </xf>
    <xf numFmtId="0" fontId="8" fillId="32" borderId="0" xfId="66" applyFont="1">
      <alignment/>
      <protection/>
    </xf>
    <xf numFmtId="3" fontId="8" fillId="32" borderId="0" xfId="66" applyNumberFormat="1" applyFont="1" applyFill="1" applyAlignment="1">
      <alignment horizontal="right"/>
      <protection/>
    </xf>
    <xf numFmtId="0" fontId="8" fillId="32" borderId="0" xfId="66" applyFont="1" applyAlignment="1">
      <alignment vertical="center"/>
      <protection/>
    </xf>
    <xf numFmtId="0" fontId="5" fillId="32" borderId="0" xfId="66" applyFont="1" applyAlignment="1">
      <alignment vertical="center"/>
      <protection/>
    </xf>
    <xf numFmtId="0" fontId="0" fillId="32" borderId="0" xfId="66" applyAlignment="1">
      <alignment horizontal="center" vertical="center"/>
      <protection/>
    </xf>
    <xf numFmtId="0" fontId="0" fillId="32" borderId="0" xfId="66" applyAlignment="1">
      <alignment vertical="center"/>
      <protection/>
    </xf>
    <xf numFmtId="0" fontId="8" fillId="32" borderId="79" xfId="66" applyFont="1" applyBorder="1" applyAlignment="1">
      <alignment horizontal="center" vertical="center" wrapText="1"/>
      <protection/>
    </xf>
    <xf numFmtId="0" fontId="8" fillId="32" borderId="80" xfId="66" applyFont="1" applyBorder="1" applyAlignment="1">
      <alignment horizontal="center" vertical="center" wrapText="1"/>
      <protection/>
    </xf>
    <xf numFmtId="0" fontId="8" fillId="32" borderId="93" xfId="66" applyFont="1" applyBorder="1" applyAlignment="1">
      <alignment horizontal="center" vertical="center" wrapText="1"/>
      <protection/>
    </xf>
    <xf numFmtId="0" fontId="8" fillId="32" borderId="94" xfId="66" applyFont="1" applyBorder="1" applyAlignment="1">
      <alignment horizontal="center" vertical="center" wrapText="1"/>
      <protection/>
    </xf>
    <xf numFmtId="0" fontId="8" fillId="32" borderId="15" xfId="66" applyFont="1" applyBorder="1" applyAlignment="1">
      <alignment horizontal="center" vertical="center" wrapText="1"/>
      <protection/>
    </xf>
    <xf numFmtId="0" fontId="8" fillId="32" borderId="95" xfId="66" applyFont="1" applyBorder="1" applyAlignment="1">
      <alignment horizontal="center" vertical="center" wrapText="1"/>
      <protection/>
    </xf>
    <xf numFmtId="0" fontId="8" fillId="32" borderId="96" xfId="66" applyFont="1" applyBorder="1" applyAlignment="1">
      <alignment horizontal="center" vertical="center" wrapText="1"/>
      <protection/>
    </xf>
    <xf numFmtId="0" fontId="8" fillId="32" borderId="97" xfId="66" applyFont="1" applyBorder="1" applyAlignment="1">
      <alignment horizontal="center" vertical="center" wrapText="1"/>
      <protection/>
    </xf>
    <xf numFmtId="0" fontId="8" fillId="32" borderId="14" xfId="66" applyFont="1" applyBorder="1" applyAlignment="1">
      <alignment horizontal="center" vertical="center" wrapText="1"/>
      <protection/>
    </xf>
    <xf numFmtId="0" fontId="10" fillId="32" borderId="0" xfId="66" applyFont="1" applyAlignment="1">
      <alignment horizontal="center" vertical="center" wrapText="1"/>
      <protection/>
    </xf>
    <xf numFmtId="0" fontId="8" fillId="33" borderId="81" xfId="66" applyFont="1" applyFill="1" applyBorder="1" applyAlignment="1">
      <alignment horizontal="distributed" vertical="center"/>
      <protection/>
    </xf>
    <xf numFmtId="0" fontId="20" fillId="32" borderId="0" xfId="66" applyFont="1" applyAlignment="1">
      <alignment vertical="center"/>
      <protection/>
    </xf>
    <xf numFmtId="0" fontId="8" fillId="32" borderId="87" xfId="66" applyFont="1" applyBorder="1" applyAlignment="1">
      <alignment horizontal="distributed" vertical="center"/>
      <protection/>
    </xf>
    <xf numFmtId="0" fontId="10" fillId="32" borderId="87" xfId="66" applyFont="1" applyBorder="1" applyAlignment="1">
      <alignment horizontal="distributed" vertical="center"/>
      <protection/>
    </xf>
    <xf numFmtId="0" fontId="8" fillId="32" borderId="90" xfId="66" applyFont="1" applyBorder="1" applyAlignment="1">
      <alignment horizontal="distributed" vertical="center"/>
      <protection/>
    </xf>
    <xf numFmtId="0" fontId="8" fillId="32" borderId="45" xfId="66" applyFont="1" applyBorder="1" applyAlignment="1">
      <alignment horizontal="distributed" vertical="center"/>
      <protection/>
    </xf>
    <xf numFmtId="0" fontId="8" fillId="32" borderId="81" xfId="66" applyFont="1" applyBorder="1" applyAlignment="1">
      <alignment horizontal="distributed" vertical="center"/>
      <protection/>
    </xf>
    <xf numFmtId="0" fontId="8" fillId="32" borderId="53" xfId="66" applyFont="1" applyBorder="1" applyAlignment="1">
      <alignment horizontal="distributed" vertical="center"/>
      <protection/>
    </xf>
    <xf numFmtId="185" fontId="36" fillId="32" borderId="53" xfId="66" applyNumberFormat="1" applyFont="1" applyBorder="1" applyAlignment="1">
      <alignment vertical="center"/>
      <protection/>
    </xf>
    <xf numFmtId="176" fontId="36" fillId="32" borderId="53" xfId="66" applyNumberFormat="1" applyFont="1" applyBorder="1" applyAlignment="1">
      <alignment vertical="center"/>
      <protection/>
    </xf>
    <xf numFmtId="0" fontId="27" fillId="32" borderId="0" xfId="67" applyFont="1" applyFill="1">
      <alignment/>
      <protection/>
    </xf>
    <xf numFmtId="0" fontId="15" fillId="32" borderId="0" xfId="67" applyFont="1" applyFill="1" applyAlignment="1">
      <alignment horizontal="left"/>
      <protection/>
    </xf>
    <xf numFmtId="0" fontId="5" fillId="32" borderId="0" xfId="67" applyFont="1" applyFill="1">
      <alignment/>
      <protection/>
    </xf>
    <xf numFmtId="0" fontId="7" fillId="32" borderId="0" xfId="67" applyFont="1" applyFill="1" applyAlignment="1">
      <alignment horizontal="right"/>
      <protection/>
    </xf>
    <xf numFmtId="0" fontId="3" fillId="32" borderId="0" xfId="67" applyFill="1">
      <alignment/>
      <protection/>
    </xf>
    <xf numFmtId="0" fontId="3" fillId="32" borderId="0" xfId="67" applyFill="1" applyAlignment="1">
      <alignment vertical="center"/>
      <protection/>
    </xf>
    <xf numFmtId="0" fontId="8" fillId="32" borderId="29" xfId="67" applyFont="1" applyFill="1" applyBorder="1" applyAlignment="1">
      <alignment horizontal="center" vertical="center" wrapText="1"/>
      <protection/>
    </xf>
    <xf numFmtId="0" fontId="16" fillId="32" borderId="18" xfId="67" applyFont="1" applyFill="1" applyBorder="1" applyAlignment="1">
      <alignment horizontal="center" vertical="center"/>
      <protection/>
    </xf>
    <xf numFmtId="0" fontId="8" fillId="32" borderId="29" xfId="67" applyFont="1" applyFill="1" applyBorder="1" applyAlignment="1">
      <alignment horizontal="center" vertical="center"/>
      <protection/>
    </xf>
    <xf numFmtId="0" fontId="8" fillId="32" borderId="18" xfId="67" applyFont="1" applyFill="1" applyBorder="1" applyAlignment="1">
      <alignment horizontal="center" vertical="center"/>
      <protection/>
    </xf>
    <xf numFmtId="0" fontId="8" fillId="32" borderId="81" xfId="67" applyFont="1" applyFill="1" applyBorder="1" applyAlignment="1">
      <alignment horizontal="distributed" vertical="center"/>
      <protection/>
    </xf>
    <xf numFmtId="177" fontId="11" fillId="32" borderId="55" xfId="67" applyNumberFormat="1" applyFont="1" applyFill="1" applyBorder="1" applyAlignment="1">
      <alignment vertical="center"/>
      <protection/>
    </xf>
    <xf numFmtId="177" fontId="11" fillId="32" borderId="56" xfId="67" applyNumberFormat="1" applyFont="1" applyFill="1" applyBorder="1" applyAlignment="1">
      <alignment vertical="center"/>
      <protection/>
    </xf>
    <xf numFmtId="177" fontId="11" fillId="32" borderId="34" xfId="67" applyNumberFormat="1" applyFont="1" applyFill="1" applyBorder="1" applyAlignment="1">
      <alignment vertical="center"/>
      <protection/>
    </xf>
    <xf numFmtId="0" fontId="8" fillId="32" borderId="87" xfId="67" applyFont="1" applyFill="1" applyBorder="1" applyAlignment="1">
      <alignment horizontal="distributed" vertical="center"/>
      <protection/>
    </xf>
    <xf numFmtId="177" fontId="11" fillId="32" borderId="59" xfId="67" applyNumberFormat="1" applyFont="1" applyFill="1" applyBorder="1" applyAlignment="1">
      <alignment vertical="center"/>
      <protection/>
    </xf>
    <xf numFmtId="177" fontId="11" fillId="32" borderId="20" xfId="67" applyNumberFormat="1" applyFont="1" applyFill="1" applyBorder="1" applyAlignment="1">
      <alignment vertical="center"/>
      <protection/>
    </xf>
    <xf numFmtId="177" fontId="11" fillId="32" borderId="22" xfId="67" applyNumberFormat="1" applyFont="1" applyFill="1" applyBorder="1" applyAlignment="1">
      <alignment vertical="center"/>
      <protection/>
    </xf>
    <xf numFmtId="177" fontId="11" fillId="32" borderId="22" xfId="67" applyNumberFormat="1" applyFont="1" applyFill="1" applyBorder="1" applyAlignment="1">
      <alignment horizontal="right" vertical="center"/>
      <protection/>
    </xf>
    <xf numFmtId="0" fontId="8" fillId="32" borderId="90" xfId="67" applyFont="1" applyFill="1" applyBorder="1" applyAlignment="1">
      <alignment horizontal="distributed" vertical="center"/>
      <protection/>
    </xf>
    <xf numFmtId="177" fontId="11" fillId="32" borderId="62" xfId="67" applyNumberFormat="1" applyFont="1" applyFill="1" applyBorder="1" applyAlignment="1">
      <alignment vertical="center"/>
      <protection/>
    </xf>
    <xf numFmtId="177" fontId="11" fillId="32" borderId="29" xfId="67" applyNumberFormat="1" applyFont="1" applyFill="1" applyBorder="1" applyAlignment="1">
      <alignment vertical="center"/>
      <protection/>
    </xf>
    <xf numFmtId="177" fontId="11" fillId="32" borderId="18" xfId="67" applyNumberFormat="1" applyFont="1" applyFill="1" applyBorder="1" applyAlignment="1">
      <alignment vertical="center"/>
      <protection/>
    </xf>
    <xf numFmtId="177" fontId="11" fillId="32" borderId="18" xfId="67" applyNumberFormat="1" applyFont="1" applyFill="1" applyBorder="1" applyAlignment="1">
      <alignment horizontal="right" vertical="center"/>
      <protection/>
    </xf>
    <xf numFmtId="0" fontId="8" fillId="32" borderId="45" xfId="67" applyFont="1" applyFill="1" applyBorder="1" applyAlignment="1">
      <alignment horizontal="distributed" vertical="center"/>
      <protection/>
    </xf>
    <xf numFmtId="177" fontId="11" fillId="32" borderId="45" xfId="67" applyNumberFormat="1" applyFont="1" applyFill="1" applyBorder="1" applyAlignment="1">
      <alignment vertical="center"/>
      <protection/>
    </xf>
    <xf numFmtId="177" fontId="11" fillId="32" borderId="13" xfId="67" applyNumberFormat="1" applyFont="1" applyFill="1" applyBorder="1" applyAlignment="1">
      <alignment vertical="center"/>
      <protection/>
    </xf>
    <xf numFmtId="177" fontId="11" fillId="32" borderId="15" xfId="67" applyNumberFormat="1" applyFont="1" applyFill="1" applyBorder="1" applyAlignment="1">
      <alignment vertical="center"/>
      <protection/>
    </xf>
    <xf numFmtId="0" fontId="7" fillId="32" borderId="0" xfId="67" applyFont="1" applyFill="1">
      <alignment/>
      <protection/>
    </xf>
    <xf numFmtId="0" fontId="8" fillId="32" borderId="0" xfId="67" applyFont="1" applyFill="1" applyAlignment="1">
      <alignment vertical="center"/>
      <protection/>
    </xf>
    <xf numFmtId="0" fontId="37" fillId="32" borderId="0" xfId="67" applyFont="1" applyFill="1">
      <alignment/>
      <protection/>
    </xf>
    <xf numFmtId="0" fontId="27" fillId="32" borderId="0" xfId="68" applyFont="1" applyFill="1">
      <alignment/>
      <protection/>
    </xf>
    <xf numFmtId="0" fontId="6" fillId="32" borderId="0" xfId="68" applyFont="1" applyFill="1" applyAlignment="1">
      <alignment horizontal="left"/>
      <protection/>
    </xf>
    <xf numFmtId="0" fontId="6" fillId="32" borderId="0" xfId="68" applyFont="1" applyFill="1" applyAlignment="1">
      <alignment horizontal="center"/>
      <protection/>
    </xf>
    <xf numFmtId="0" fontId="3" fillId="32" borderId="0" xfId="68" applyFill="1">
      <alignment/>
      <protection/>
    </xf>
    <xf numFmtId="0" fontId="3" fillId="32" borderId="98" xfId="68" applyFill="1" applyBorder="1">
      <alignment/>
      <protection/>
    </xf>
    <xf numFmtId="0" fontId="7" fillId="32" borderId="0" xfId="68" applyFont="1" applyFill="1" applyAlignment="1">
      <alignment horizontal="right"/>
      <protection/>
    </xf>
    <xf numFmtId="0" fontId="8" fillId="32" borderId="45" xfId="68" applyFont="1" applyFill="1" applyBorder="1" applyAlignment="1">
      <alignment horizontal="center" vertical="center"/>
      <protection/>
    </xf>
    <xf numFmtId="0" fontId="3" fillId="32" borderId="0" xfId="68" applyFill="1" applyAlignment="1">
      <alignment vertical="center"/>
      <protection/>
    </xf>
    <xf numFmtId="0" fontId="3" fillId="32" borderId="0" xfId="68" applyFill="1" applyAlignment="1">
      <alignment vertical="center"/>
      <protection/>
    </xf>
    <xf numFmtId="0" fontId="7" fillId="32" borderId="81" xfId="68" applyFont="1" applyFill="1" applyBorder="1" applyAlignment="1">
      <alignment horizontal="distributed" vertical="center"/>
      <protection/>
    </xf>
    <xf numFmtId="189" fontId="11" fillId="32" borderId="55" xfId="68" applyNumberFormat="1" applyFont="1" applyFill="1" applyBorder="1" applyAlignment="1">
      <alignment horizontal="right" vertical="center"/>
      <protection/>
    </xf>
    <xf numFmtId="0" fontId="7" fillId="32" borderId="87" xfId="68" applyFont="1" applyFill="1" applyBorder="1" applyAlignment="1">
      <alignment horizontal="distributed" vertical="center"/>
      <protection/>
    </xf>
    <xf numFmtId="189" fontId="11" fillId="32" borderId="59" xfId="68" applyNumberFormat="1" applyFont="1" applyFill="1" applyBorder="1" applyAlignment="1">
      <alignment horizontal="right" vertical="center"/>
      <protection/>
    </xf>
    <xf numFmtId="0" fontId="7" fillId="32" borderId="90" xfId="68" applyFont="1" applyFill="1" applyBorder="1" applyAlignment="1">
      <alignment horizontal="distributed" vertical="center"/>
      <protection/>
    </xf>
    <xf numFmtId="189" fontId="11" fillId="32" borderId="62" xfId="68" applyNumberFormat="1" applyFont="1" applyFill="1" applyBorder="1" applyAlignment="1">
      <alignment horizontal="right" vertical="center"/>
      <protection/>
    </xf>
    <xf numFmtId="0" fontId="7" fillId="32" borderId="45" xfId="68" applyFont="1" applyFill="1" applyBorder="1" applyAlignment="1">
      <alignment horizontal="distributed" vertical="center"/>
      <protection/>
    </xf>
    <xf numFmtId="189" fontId="11" fillId="32" borderId="54" xfId="68" applyNumberFormat="1" applyFont="1" applyFill="1" applyBorder="1" applyAlignment="1">
      <alignment horizontal="right" vertical="center"/>
      <protection/>
    </xf>
    <xf numFmtId="189" fontId="11" fillId="32" borderId="99" xfId="68" applyNumberFormat="1" applyFont="1" applyFill="1" applyBorder="1" applyAlignment="1">
      <alignment horizontal="right" vertical="center"/>
      <protection/>
    </xf>
    <xf numFmtId="0" fontId="3" fillId="32" borderId="0" xfId="68" applyFill="1">
      <alignment/>
      <protection/>
    </xf>
    <xf numFmtId="0" fontId="27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8" fillId="32" borderId="100" xfId="0" applyFont="1" applyFill="1" applyBorder="1" applyAlignment="1">
      <alignment horizontal="center" vertical="center"/>
    </xf>
    <xf numFmtId="0" fontId="8" fillId="32" borderId="101" xfId="0" applyFont="1" applyFill="1" applyBorder="1" applyAlignment="1">
      <alignment horizontal="left" vertical="center"/>
    </xf>
    <xf numFmtId="0" fontId="12" fillId="32" borderId="53" xfId="0" applyFont="1" applyFill="1" applyBorder="1" applyAlignment="1">
      <alignment vertical="center"/>
    </xf>
    <xf numFmtId="0" fontId="8" fillId="32" borderId="68" xfId="0" applyFont="1" applyFill="1" applyBorder="1" applyAlignment="1">
      <alignment horizontal="left" vertical="center"/>
    </xf>
    <xf numFmtId="0" fontId="12" fillId="32" borderId="69" xfId="0" applyFont="1" applyFill="1" applyBorder="1" applyAlignment="1">
      <alignment vertical="center"/>
    </xf>
    <xf numFmtId="0" fontId="8" fillId="32" borderId="53" xfId="0" applyFont="1" applyFill="1" applyBorder="1" applyAlignment="1">
      <alignment horizontal="left" vertical="center"/>
    </xf>
    <xf numFmtId="0" fontId="12" fillId="32" borderId="53" xfId="0" applyFont="1" applyFill="1" applyBorder="1" applyAlignment="1">
      <alignment horizontal="left" vertical="center"/>
    </xf>
    <xf numFmtId="0" fontId="12" fillId="32" borderId="69" xfId="0" applyFont="1" applyFill="1" applyBorder="1" applyAlignment="1">
      <alignment horizontal="left" vertical="center"/>
    </xf>
    <xf numFmtId="0" fontId="12" fillId="32" borderId="99" xfId="0" applyFont="1" applyFill="1" applyBorder="1" applyAlignment="1">
      <alignment horizontal="center" vertical="center"/>
    </xf>
    <xf numFmtId="0" fontId="12" fillId="32" borderId="102" xfId="0" applyFont="1" applyFill="1" applyBorder="1" applyAlignment="1">
      <alignment horizontal="left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12" fillId="32" borderId="70" xfId="0" applyFont="1" applyFill="1" applyBorder="1" applyAlignment="1">
      <alignment horizontal="left" vertical="center"/>
    </xf>
    <xf numFmtId="0" fontId="8" fillId="32" borderId="98" xfId="0" applyFont="1" applyFill="1" applyBorder="1" applyAlignment="1">
      <alignment horizontal="center" vertical="center"/>
    </xf>
    <xf numFmtId="0" fontId="8" fillId="32" borderId="81" xfId="0" applyFont="1" applyFill="1" applyBorder="1" applyAlignment="1">
      <alignment horizontal="distributed" vertical="center"/>
    </xf>
    <xf numFmtId="177" fontId="20" fillId="32" borderId="103" xfId="0" applyNumberFormat="1" applyFont="1" applyFill="1" applyBorder="1" applyAlignment="1">
      <alignment vertical="center"/>
    </xf>
    <xf numFmtId="177" fontId="20" fillId="32" borderId="81" xfId="0" applyNumberFormat="1" applyFont="1" applyFill="1" applyBorder="1" applyAlignment="1">
      <alignment vertical="center"/>
    </xf>
    <xf numFmtId="177" fontId="20" fillId="32" borderId="82" xfId="0" applyNumberFormat="1" applyFont="1" applyFill="1" applyBorder="1" applyAlignment="1">
      <alignment vertical="center"/>
    </xf>
    <xf numFmtId="177" fontId="20" fillId="32" borderId="83" xfId="0" applyNumberFormat="1" applyFont="1" applyFill="1" applyBorder="1" applyAlignment="1">
      <alignment vertical="center"/>
    </xf>
    <xf numFmtId="177" fontId="20" fillId="32" borderId="86" xfId="0" applyNumberFormat="1" applyFont="1" applyFill="1" applyBorder="1" applyAlignment="1">
      <alignment vertical="center"/>
    </xf>
    <xf numFmtId="177" fontId="11" fillId="32" borderId="103" xfId="0" applyNumberFormat="1" applyFont="1" applyFill="1" applyBorder="1" applyAlignment="1">
      <alignment vertical="center"/>
    </xf>
    <xf numFmtId="177" fontId="11" fillId="32" borderId="81" xfId="0" applyNumberFormat="1" applyFont="1" applyFill="1" applyBorder="1" applyAlignment="1">
      <alignment vertical="center"/>
    </xf>
    <xf numFmtId="177" fontId="11" fillId="32" borderId="82" xfId="0" applyNumberFormat="1" applyFont="1" applyFill="1" applyBorder="1" applyAlignment="1">
      <alignment vertical="center"/>
    </xf>
    <xf numFmtId="177" fontId="11" fillId="32" borderId="83" xfId="0" applyNumberFormat="1" applyFont="1" applyFill="1" applyBorder="1" applyAlignment="1">
      <alignment vertical="center"/>
    </xf>
    <xf numFmtId="177" fontId="11" fillId="32" borderId="86" xfId="0" applyNumberFormat="1" applyFont="1" applyFill="1" applyBorder="1" applyAlignment="1">
      <alignment vertical="center"/>
    </xf>
    <xf numFmtId="0" fontId="8" fillId="32" borderId="87" xfId="0" applyFont="1" applyFill="1" applyBorder="1" applyAlignment="1">
      <alignment horizontal="distributed" vertical="center"/>
    </xf>
    <xf numFmtId="177" fontId="20" fillId="32" borderId="87" xfId="0" applyNumberFormat="1" applyFont="1" applyFill="1" applyBorder="1" applyAlignment="1">
      <alignment vertical="center"/>
    </xf>
    <xf numFmtId="177" fontId="20" fillId="32" borderId="104" xfId="0" applyNumberFormat="1" applyFont="1" applyFill="1" applyBorder="1" applyAlignment="1">
      <alignment vertical="center"/>
    </xf>
    <xf numFmtId="177" fontId="20" fillId="32" borderId="89" xfId="0" applyNumberFormat="1" applyFont="1" applyFill="1" applyBorder="1" applyAlignment="1">
      <alignment vertical="center"/>
    </xf>
    <xf numFmtId="177" fontId="11" fillId="32" borderId="87" xfId="0" applyNumberFormat="1" applyFont="1" applyFill="1" applyBorder="1" applyAlignment="1">
      <alignment vertical="center"/>
    </xf>
    <xf numFmtId="177" fontId="11" fillId="32" borderId="104" xfId="0" applyNumberFormat="1" applyFont="1" applyFill="1" applyBorder="1" applyAlignment="1">
      <alignment vertical="center"/>
    </xf>
    <xf numFmtId="177" fontId="11" fillId="32" borderId="89" xfId="0" applyNumberFormat="1" applyFont="1" applyFill="1" applyBorder="1" applyAlignment="1">
      <alignment vertical="center"/>
    </xf>
    <xf numFmtId="0" fontId="8" fillId="32" borderId="90" xfId="0" applyFont="1" applyFill="1" applyBorder="1" applyAlignment="1">
      <alignment horizontal="distributed" vertical="center"/>
    </xf>
    <xf numFmtId="177" fontId="20" fillId="32" borderId="105" xfId="0" applyNumberFormat="1" applyFont="1" applyFill="1" applyBorder="1" applyAlignment="1">
      <alignment vertical="center"/>
    </xf>
    <xf numFmtId="177" fontId="20" fillId="32" borderId="90" xfId="0" applyNumberFormat="1" applyFont="1" applyFill="1" applyBorder="1" applyAlignment="1">
      <alignment vertical="center"/>
    </xf>
    <xf numFmtId="177" fontId="20" fillId="32" borderId="106" xfId="0" applyNumberFormat="1" applyFont="1" applyFill="1" applyBorder="1" applyAlignment="1">
      <alignment vertical="center"/>
    </xf>
    <xf numFmtId="177" fontId="20" fillId="32" borderId="92" xfId="0" applyNumberFormat="1" applyFont="1" applyFill="1" applyBorder="1" applyAlignment="1">
      <alignment vertical="center"/>
    </xf>
    <xf numFmtId="177" fontId="11" fillId="32" borderId="105" xfId="0" applyNumberFormat="1" applyFont="1" applyFill="1" applyBorder="1" applyAlignment="1">
      <alignment vertical="center"/>
    </xf>
    <xf numFmtId="177" fontId="11" fillId="32" borderId="90" xfId="0" applyNumberFormat="1" applyFont="1" applyFill="1" applyBorder="1" applyAlignment="1">
      <alignment vertical="center"/>
    </xf>
    <xf numFmtId="177" fontId="11" fillId="32" borderId="106" xfId="0" applyNumberFormat="1" applyFont="1" applyFill="1" applyBorder="1" applyAlignment="1">
      <alignment vertical="center"/>
    </xf>
    <xf numFmtId="177" fontId="11" fillId="32" borderId="92" xfId="0" applyNumberFormat="1" applyFont="1" applyFill="1" applyBorder="1" applyAlignment="1">
      <alignment vertical="center"/>
    </xf>
    <xf numFmtId="0" fontId="8" fillId="32" borderId="45" xfId="0" applyFont="1" applyFill="1" applyBorder="1" applyAlignment="1">
      <alignment horizontal="distributed" vertical="center"/>
    </xf>
    <xf numFmtId="177" fontId="20" fillId="32" borderId="107" xfId="0" applyNumberFormat="1" applyFont="1" applyFill="1" applyBorder="1" applyAlignment="1">
      <alignment vertical="center"/>
    </xf>
    <xf numFmtId="177" fontId="20" fillId="32" borderId="45" xfId="0" applyNumberFormat="1" applyFont="1" applyFill="1" applyBorder="1" applyAlignment="1">
      <alignment vertical="center"/>
    </xf>
    <xf numFmtId="177" fontId="20" fillId="32" borderId="10" xfId="0" applyNumberFormat="1" applyFont="1" applyFill="1" applyBorder="1" applyAlignment="1">
      <alignment vertical="center"/>
    </xf>
    <xf numFmtId="177" fontId="20" fillId="32" borderId="44" xfId="0" applyNumberFormat="1" applyFont="1" applyFill="1" applyBorder="1" applyAlignment="1">
      <alignment vertical="center"/>
    </xf>
    <xf numFmtId="177" fontId="20" fillId="32" borderId="74" xfId="0" applyNumberFormat="1" applyFont="1" applyFill="1" applyBorder="1" applyAlignment="1">
      <alignment vertical="center"/>
    </xf>
    <xf numFmtId="177" fontId="11" fillId="32" borderId="107" xfId="0" applyNumberFormat="1" applyFont="1" applyFill="1" applyBorder="1" applyAlignment="1">
      <alignment vertical="center"/>
    </xf>
    <xf numFmtId="177" fontId="11" fillId="32" borderId="45" xfId="0" applyNumberFormat="1" applyFont="1" applyFill="1" applyBorder="1" applyAlignment="1">
      <alignment vertical="center"/>
    </xf>
    <xf numFmtId="177" fontId="11" fillId="32" borderId="10" xfId="0" applyNumberFormat="1" applyFont="1" applyFill="1" applyBorder="1" applyAlignment="1">
      <alignment vertical="center"/>
    </xf>
    <xf numFmtId="177" fontId="11" fillId="32" borderId="44" xfId="0" applyNumberFormat="1" applyFont="1" applyFill="1" applyBorder="1" applyAlignment="1">
      <alignment vertical="center"/>
    </xf>
    <xf numFmtId="177" fontId="11" fillId="32" borderId="74" xfId="0" applyNumberFormat="1" applyFont="1" applyFill="1" applyBorder="1" applyAlignment="1">
      <alignment vertical="center"/>
    </xf>
    <xf numFmtId="0" fontId="8" fillId="32" borderId="0" xfId="69" applyFont="1" applyFill="1" applyAlignment="1">
      <alignment vertical="center"/>
      <protection/>
    </xf>
    <xf numFmtId="0" fontId="8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69" applyFill="1">
      <alignment/>
      <protection/>
    </xf>
    <xf numFmtId="0" fontId="0" fillId="32" borderId="0" xfId="0" applyFill="1" applyAlignment="1">
      <alignment vertical="center"/>
    </xf>
    <xf numFmtId="0" fontId="27" fillId="32" borderId="0" xfId="70" applyFont="1" applyFill="1">
      <alignment/>
      <protection/>
    </xf>
    <xf numFmtId="0" fontId="6" fillId="32" borderId="0" xfId="70" applyFont="1" applyFill="1">
      <alignment/>
      <protection/>
    </xf>
    <xf numFmtId="0" fontId="5" fillId="32" borderId="0" xfId="70" applyFont="1" applyFill="1">
      <alignment/>
      <protection/>
    </xf>
    <xf numFmtId="0" fontId="0" fillId="32" borderId="0" xfId="70" applyFill="1">
      <alignment/>
      <protection/>
    </xf>
    <xf numFmtId="0" fontId="0" fillId="32" borderId="0" xfId="70" applyFill="1" applyAlignment="1">
      <alignment vertical="center"/>
      <protection/>
    </xf>
    <xf numFmtId="0" fontId="14" fillId="32" borderId="102" xfId="70" applyFont="1" applyFill="1" applyBorder="1" applyAlignment="1">
      <alignment horizontal="left" vertical="center"/>
      <protection/>
    </xf>
    <xf numFmtId="0" fontId="7" fillId="32" borderId="45" xfId="70" applyFont="1" applyFill="1" applyBorder="1" applyAlignment="1">
      <alignment horizontal="center" vertical="center"/>
      <protection/>
    </xf>
    <xf numFmtId="0" fontId="7" fillId="32" borderId="44" xfId="70" applyFont="1" applyFill="1" applyBorder="1" applyAlignment="1">
      <alignment horizontal="center" vertical="center"/>
      <protection/>
    </xf>
    <xf numFmtId="0" fontId="14" fillId="32" borderId="70" xfId="70" applyFont="1" applyFill="1" applyBorder="1" applyAlignment="1">
      <alignment horizontal="left" vertical="center"/>
      <protection/>
    </xf>
    <xf numFmtId="0" fontId="7" fillId="32" borderId="46" xfId="70" applyFont="1" applyFill="1" applyBorder="1" applyAlignment="1">
      <alignment horizontal="center" vertical="center"/>
      <protection/>
    </xf>
    <xf numFmtId="0" fontId="8" fillId="32" borderId="81" xfId="70" applyFont="1" applyFill="1" applyBorder="1" applyAlignment="1">
      <alignment horizontal="distributed" vertical="center"/>
      <protection/>
    </xf>
    <xf numFmtId="177" fontId="11" fillId="32" borderId="103" xfId="70" applyNumberFormat="1" applyFont="1" applyFill="1" applyBorder="1" applyAlignment="1">
      <alignment vertical="center"/>
      <protection/>
    </xf>
    <xf numFmtId="177" fontId="11" fillId="32" borderId="81" xfId="70" applyNumberFormat="1" applyFont="1" applyFill="1" applyBorder="1" applyAlignment="1">
      <alignment vertical="center"/>
      <protection/>
    </xf>
    <xf numFmtId="177" fontId="11" fillId="32" borderId="82" xfId="70" applyNumberFormat="1" applyFont="1" applyFill="1" applyBorder="1" applyAlignment="1">
      <alignment vertical="center"/>
      <protection/>
    </xf>
    <xf numFmtId="177" fontId="11" fillId="32" borderId="83" xfId="70" applyNumberFormat="1" applyFont="1" applyFill="1" applyBorder="1" applyAlignment="1">
      <alignment vertical="center"/>
      <protection/>
    </xf>
    <xf numFmtId="177" fontId="11" fillId="32" borderId="108" xfId="70" applyNumberFormat="1" applyFont="1" applyFill="1" applyBorder="1" applyAlignment="1">
      <alignment vertical="center"/>
      <protection/>
    </xf>
    <xf numFmtId="177" fontId="11" fillId="32" borderId="86" xfId="70" applyNumberFormat="1" applyFont="1" applyFill="1" applyBorder="1" applyAlignment="1">
      <alignment vertical="center"/>
      <protection/>
    </xf>
    <xf numFmtId="0" fontId="8" fillId="32" borderId="87" xfId="70" applyFont="1" applyFill="1" applyBorder="1" applyAlignment="1">
      <alignment horizontal="distributed" vertical="center"/>
      <protection/>
    </xf>
    <xf numFmtId="177" fontId="11" fillId="32" borderId="87" xfId="70" applyNumberFormat="1" applyFont="1" applyFill="1" applyBorder="1" applyAlignment="1">
      <alignment vertical="center"/>
      <protection/>
    </xf>
    <xf numFmtId="177" fontId="11" fillId="32" borderId="104" xfId="70" applyNumberFormat="1" applyFont="1" applyFill="1" applyBorder="1" applyAlignment="1">
      <alignment vertical="center"/>
      <protection/>
    </xf>
    <xf numFmtId="177" fontId="11" fillId="32" borderId="109" xfId="70" applyNumberFormat="1" applyFont="1" applyFill="1" applyBorder="1" applyAlignment="1">
      <alignment vertical="center"/>
      <protection/>
    </xf>
    <xf numFmtId="177" fontId="11" fillId="32" borderId="89" xfId="70" applyNumberFormat="1" applyFont="1" applyFill="1" applyBorder="1" applyAlignment="1">
      <alignment vertical="center"/>
      <protection/>
    </xf>
    <xf numFmtId="0" fontId="8" fillId="32" borderId="90" xfId="70" applyFont="1" applyFill="1" applyBorder="1" applyAlignment="1">
      <alignment horizontal="distributed" vertical="center"/>
      <protection/>
    </xf>
    <xf numFmtId="177" fontId="11" fillId="32" borderId="110" xfId="70" applyNumberFormat="1" applyFont="1" applyFill="1" applyBorder="1" applyAlignment="1">
      <alignment vertical="center"/>
      <protection/>
    </xf>
    <xf numFmtId="177" fontId="11" fillId="32" borderId="111" xfId="70" applyNumberFormat="1" applyFont="1" applyFill="1" applyBorder="1" applyAlignment="1">
      <alignment vertical="center"/>
      <protection/>
    </xf>
    <xf numFmtId="177" fontId="11" fillId="32" borderId="112" xfId="70" applyNumberFormat="1" applyFont="1" applyFill="1" applyBorder="1" applyAlignment="1">
      <alignment vertical="center"/>
      <protection/>
    </xf>
    <xf numFmtId="177" fontId="11" fillId="32" borderId="113" xfId="70" applyNumberFormat="1" applyFont="1" applyFill="1" applyBorder="1" applyAlignment="1">
      <alignment vertical="center"/>
      <protection/>
    </xf>
    <xf numFmtId="177" fontId="11" fillId="32" borderId="114" xfId="70" applyNumberFormat="1" applyFont="1" applyFill="1" applyBorder="1" applyAlignment="1">
      <alignment vertical="center"/>
      <protection/>
    </xf>
    <xf numFmtId="0" fontId="8" fillId="32" borderId="45" xfId="70" applyFont="1" applyFill="1" applyBorder="1" applyAlignment="1">
      <alignment horizontal="distributed" vertical="center"/>
      <protection/>
    </xf>
    <xf numFmtId="177" fontId="11" fillId="32" borderId="66" xfId="70" applyNumberFormat="1" applyFont="1" applyFill="1" applyBorder="1" applyAlignment="1">
      <alignment vertical="center"/>
      <protection/>
    </xf>
    <xf numFmtId="177" fontId="11" fillId="32" borderId="45" xfId="70" applyNumberFormat="1" applyFont="1" applyFill="1" applyBorder="1" applyAlignment="1">
      <alignment vertical="center"/>
      <protection/>
    </xf>
    <xf numFmtId="177" fontId="11" fillId="32" borderId="10" xfId="70" applyNumberFormat="1" applyFont="1" applyFill="1" applyBorder="1" applyAlignment="1">
      <alignment vertical="center"/>
      <protection/>
    </xf>
    <xf numFmtId="177" fontId="11" fillId="32" borderId="44" xfId="70" applyNumberFormat="1" applyFont="1" applyFill="1" applyBorder="1" applyAlignment="1">
      <alignment vertical="center"/>
      <protection/>
    </xf>
    <xf numFmtId="177" fontId="11" fillId="32" borderId="74" xfId="70" applyNumberFormat="1" applyFont="1" applyFill="1" applyBorder="1" applyAlignment="1">
      <alignment vertical="center"/>
      <protection/>
    </xf>
    <xf numFmtId="177" fontId="11" fillId="32" borderId="115" xfId="70" applyNumberFormat="1" applyFont="1" applyFill="1" applyBorder="1" applyAlignment="1">
      <alignment vertical="center"/>
      <protection/>
    </xf>
    <xf numFmtId="177" fontId="11" fillId="32" borderId="105" xfId="70" applyNumberFormat="1" applyFont="1" applyFill="1" applyBorder="1" applyAlignment="1">
      <alignment vertical="center"/>
      <protection/>
    </xf>
    <xf numFmtId="177" fontId="11" fillId="32" borderId="90" xfId="70" applyNumberFormat="1" applyFont="1" applyFill="1" applyBorder="1" applyAlignment="1">
      <alignment vertical="center"/>
      <protection/>
    </xf>
    <xf numFmtId="177" fontId="11" fillId="32" borderId="106" xfId="70" applyNumberFormat="1" applyFont="1" applyFill="1" applyBorder="1" applyAlignment="1">
      <alignment vertical="center"/>
      <protection/>
    </xf>
    <xf numFmtId="177" fontId="11" fillId="32" borderId="107" xfId="70" applyNumberFormat="1" applyFont="1" applyFill="1" applyBorder="1" applyAlignment="1">
      <alignment vertical="center"/>
      <protection/>
    </xf>
    <xf numFmtId="0" fontId="21" fillId="32" borderId="0" xfId="70" applyFont="1" applyFill="1">
      <alignment/>
      <protection/>
    </xf>
    <xf numFmtId="38" fontId="27" fillId="32" borderId="0" xfId="49" applyFont="1" applyFill="1" applyAlignment="1">
      <alignment vertical="center"/>
    </xf>
    <xf numFmtId="38" fontId="22" fillId="32" borderId="0" xfId="49" applyFont="1" applyFill="1" applyAlignment="1">
      <alignment vertical="center"/>
    </xf>
    <xf numFmtId="38" fontId="7" fillId="32" borderId="0" xfId="49" applyFont="1" applyFill="1" applyAlignment="1">
      <alignment vertical="center"/>
    </xf>
    <xf numFmtId="38" fontId="7" fillId="32" borderId="0" xfId="49" applyFont="1" applyFill="1" applyAlignment="1">
      <alignment horizontal="right" vertical="center"/>
    </xf>
    <xf numFmtId="38" fontId="5" fillId="32" borderId="0" xfId="49" applyFont="1" applyFill="1" applyAlignment="1">
      <alignment horizontal="center" vertical="center"/>
    </xf>
    <xf numFmtId="38" fontId="8" fillId="32" borderId="116" xfId="49" applyFont="1" applyFill="1" applyBorder="1" applyAlignment="1">
      <alignment vertical="center"/>
    </xf>
    <xf numFmtId="38" fontId="23" fillId="32" borderId="17" xfId="49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distributed" vertical="center"/>
    </xf>
    <xf numFmtId="180" fontId="11" fillId="32" borderId="117" xfId="49" applyNumberFormat="1" applyFont="1" applyFill="1" applyBorder="1" applyAlignment="1">
      <alignment vertical="center"/>
    </xf>
    <xf numFmtId="180" fontId="11" fillId="32" borderId="40" xfId="49" applyNumberFormat="1" applyFont="1" applyFill="1" applyBorder="1" applyAlignment="1">
      <alignment vertical="center"/>
    </xf>
    <xf numFmtId="184" fontId="11" fillId="32" borderId="40" xfId="42" applyNumberFormat="1" applyFont="1" applyFill="1" applyBorder="1" applyAlignment="1">
      <alignment vertical="center"/>
    </xf>
    <xf numFmtId="38" fontId="11" fillId="32" borderId="118" xfId="49" applyFont="1" applyFill="1" applyBorder="1" applyAlignment="1">
      <alignment vertical="center"/>
    </xf>
    <xf numFmtId="180" fontId="11" fillId="32" borderId="75" xfId="49" applyNumberFormat="1" applyFont="1" applyFill="1" applyBorder="1" applyAlignment="1">
      <alignment vertical="center"/>
    </xf>
    <xf numFmtId="38" fontId="7" fillId="32" borderId="0" xfId="49" applyFont="1" applyFill="1" applyAlignment="1">
      <alignment vertical="center"/>
    </xf>
    <xf numFmtId="0" fontId="8" fillId="32" borderId="19" xfId="0" applyFont="1" applyFill="1" applyBorder="1" applyAlignment="1">
      <alignment horizontal="distributed" vertical="center"/>
    </xf>
    <xf numFmtId="180" fontId="11" fillId="32" borderId="119" xfId="49" applyNumberFormat="1" applyFont="1" applyFill="1" applyBorder="1" applyAlignment="1">
      <alignment vertical="center"/>
    </xf>
    <xf numFmtId="180" fontId="11" fillId="32" borderId="21" xfId="49" applyNumberFormat="1" applyFont="1" applyFill="1" applyBorder="1" applyAlignment="1">
      <alignment vertical="center"/>
    </xf>
    <xf numFmtId="184" fontId="11" fillId="32" borderId="21" xfId="42" applyNumberFormat="1" applyFont="1" applyFill="1" applyBorder="1" applyAlignment="1">
      <alignment vertical="center"/>
    </xf>
    <xf numFmtId="38" fontId="11" fillId="32" borderId="120" xfId="49" applyFont="1" applyFill="1" applyBorder="1" applyAlignment="1">
      <alignment vertical="center"/>
    </xf>
    <xf numFmtId="0" fontId="8" fillId="32" borderId="24" xfId="0" applyFont="1" applyFill="1" applyBorder="1" applyAlignment="1">
      <alignment horizontal="distributed" vertical="center"/>
    </xf>
    <xf numFmtId="180" fontId="11" fillId="32" borderId="121" xfId="49" applyNumberFormat="1" applyFont="1" applyFill="1" applyBorder="1" applyAlignment="1">
      <alignment vertical="center"/>
    </xf>
    <xf numFmtId="180" fontId="11" fillId="32" borderId="25" xfId="49" applyNumberFormat="1" applyFont="1" applyFill="1" applyBorder="1" applyAlignment="1">
      <alignment vertical="center"/>
    </xf>
    <xf numFmtId="184" fontId="11" fillId="32" borderId="25" xfId="42" applyNumberFormat="1" applyFont="1" applyFill="1" applyBorder="1" applyAlignment="1">
      <alignment vertical="center"/>
    </xf>
    <xf numFmtId="38" fontId="11" fillId="32" borderId="122" xfId="49" applyFont="1" applyFill="1" applyBorder="1" applyAlignment="1">
      <alignment vertical="center"/>
    </xf>
    <xf numFmtId="0" fontId="8" fillId="32" borderId="44" xfId="0" applyFont="1" applyFill="1" applyBorder="1" applyAlignment="1">
      <alignment horizontal="distributed" vertical="center"/>
    </xf>
    <xf numFmtId="180" fontId="11" fillId="32" borderId="107" xfId="49" applyNumberFormat="1" applyFont="1" applyFill="1" applyBorder="1" applyAlignment="1">
      <alignment vertical="center"/>
    </xf>
    <xf numFmtId="180" fontId="11" fillId="32" borderId="14" xfId="49" applyNumberFormat="1" applyFont="1" applyFill="1" applyBorder="1" applyAlignment="1">
      <alignment vertical="center"/>
    </xf>
    <xf numFmtId="184" fontId="11" fillId="32" borderId="14" xfId="42" applyNumberFormat="1" applyFont="1" applyFill="1" applyBorder="1" applyAlignment="1">
      <alignment vertical="center"/>
    </xf>
    <xf numFmtId="180" fontId="11" fillId="32" borderId="123" xfId="49" applyNumberFormat="1" applyFont="1" applyFill="1" applyBorder="1" applyAlignment="1">
      <alignment vertical="center"/>
    </xf>
    <xf numFmtId="180" fontId="11" fillId="32" borderId="74" xfId="49" applyNumberFormat="1" applyFont="1" applyFill="1" applyBorder="1" applyAlignment="1">
      <alignment vertical="center"/>
    </xf>
    <xf numFmtId="38" fontId="8" fillId="32" borderId="99" xfId="49" applyFont="1" applyFill="1" applyBorder="1" applyAlignment="1">
      <alignment horizontal="distributed" vertical="center"/>
    </xf>
    <xf numFmtId="180" fontId="11" fillId="32" borderId="102" xfId="49" applyNumberFormat="1" applyFont="1" applyFill="1" applyBorder="1" applyAlignment="1">
      <alignment vertical="center"/>
    </xf>
    <xf numFmtId="180" fontId="11" fillId="32" borderId="116" xfId="49" applyNumberFormat="1" applyFont="1" applyFill="1" applyBorder="1" applyAlignment="1">
      <alignment vertical="center"/>
    </xf>
    <xf numFmtId="184" fontId="11" fillId="32" borderId="116" xfId="42" applyNumberFormat="1" applyFont="1" applyFill="1" applyBorder="1" applyAlignment="1">
      <alignment vertical="center"/>
    </xf>
    <xf numFmtId="180" fontId="11" fillId="32" borderId="124" xfId="49" applyNumberFormat="1" applyFont="1" applyFill="1" applyBorder="1" applyAlignment="1">
      <alignment vertical="center"/>
    </xf>
    <xf numFmtId="180" fontId="11" fillId="32" borderId="125" xfId="49" applyNumberFormat="1" applyFont="1" applyFill="1" applyBorder="1" applyAlignment="1">
      <alignment vertical="center"/>
    </xf>
    <xf numFmtId="38" fontId="10" fillId="32" borderId="0" xfId="49" applyFont="1" applyFill="1" applyAlignment="1">
      <alignment vertical="center"/>
    </xf>
    <xf numFmtId="38" fontId="8" fillId="32" borderId="0" xfId="49" applyFont="1" applyFill="1" applyAlignment="1">
      <alignment vertical="center"/>
    </xf>
    <xf numFmtId="38" fontId="8" fillId="32" borderId="0" xfId="49" applyFont="1" applyFill="1" applyAlignment="1">
      <alignment horizontal="left" vertical="center"/>
    </xf>
    <xf numFmtId="38" fontId="5" fillId="32" borderId="0" xfId="49" applyFont="1" applyFill="1" applyAlignment="1">
      <alignment vertical="center"/>
    </xf>
    <xf numFmtId="0" fontId="5" fillId="32" borderId="0" xfId="0" applyFont="1" applyFill="1" applyAlignment="1">
      <alignment/>
    </xf>
    <xf numFmtId="38" fontId="5" fillId="32" borderId="0" xfId="49" applyFont="1" applyFill="1" applyAlignment="1">
      <alignment vertical="center"/>
    </xf>
    <xf numFmtId="0" fontId="5" fillId="32" borderId="0" xfId="0" applyFont="1" applyFill="1" applyAlignment="1">
      <alignment/>
    </xf>
    <xf numFmtId="38" fontId="24" fillId="32" borderId="0" xfId="49" applyFont="1" applyFill="1" applyAlignment="1">
      <alignment vertical="center"/>
    </xf>
    <xf numFmtId="38" fontId="25" fillId="32" borderId="0" xfId="49" applyFont="1" applyFill="1" applyAlignment="1">
      <alignment vertical="center"/>
    </xf>
    <xf numFmtId="38" fontId="25" fillId="32" borderId="0" xfId="49" applyFont="1" applyFill="1" applyAlignment="1">
      <alignment vertical="center"/>
    </xf>
    <xf numFmtId="38" fontId="26" fillId="32" borderId="0" xfId="49" applyFont="1" applyFill="1" applyAlignment="1">
      <alignment vertical="center"/>
    </xf>
    <xf numFmtId="3" fontId="7" fillId="32" borderId="0" xfId="73" applyNumberFormat="1" applyFont="1" applyFill="1">
      <alignment/>
      <protection/>
    </xf>
    <xf numFmtId="3" fontId="7" fillId="32" borderId="0" xfId="73" applyNumberFormat="1" applyFont="1" applyFill="1" applyAlignment="1">
      <alignment horizontal="right"/>
      <protection/>
    </xf>
    <xf numFmtId="3" fontId="7" fillId="32" borderId="0" xfId="73" applyNumberFormat="1" applyFont="1" applyFill="1" applyAlignment="1">
      <alignment vertical="center"/>
      <protection/>
    </xf>
    <xf numFmtId="3" fontId="8" fillId="32" borderId="53" xfId="73" applyNumberFormat="1" applyFont="1" applyFill="1" applyBorder="1" applyAlignment="1">
      <alignment horizontal="center" vertical="center"/>
      <protection/>
    </xf>
    <xf numFmtId="3" fontId="8" fillId="32" borderId="126" xfId="73" applyNumberFormat="1" applyFont="1" applyFill="1" applyBorder="1" applyAlignment="1">
      <alignment horizontal="center" vertical="center"/>
      <protection/>
    </xf>
    <xf numFmtId="0" fontId="8" fillId="32" borderId="79" xfId="73" applyFont="1" applyFill="1" applyBorder="1" applyAlignment="1">
      <alignment horizontal="center" vertical="center"/>
      <protection/>
    </xf>
    <xf numFmtId="0" fontId="8" fillId="32" borderId="127" xfId="73" applyFont="1" applyFill="1" applyBorder="1" applyAlignment="1">
      <alignment horizontal="center" vertical="center"/>
      <protection/>
    </xf>
    <xf numFmtId="0" fontId="8" fillId="32" borderId="70" xfId="73" applyFont="1" applyFill="1" applyBorder="1" applyAlignment="1">
      <alignment horizontal="center" vertical="center"/>
      <protection/>
    </xf>
    <xf numFmtId="0" fontId="8" fillId="32" borderId="79" xfId="73" applyFont="1" applyFill="1" applyBorder="1" applyAlignment="1">
      <alignment horizontal="center" vertical="center" wrapText="1"/>
      <protection/>
    </xf>
    <xf numFmtId="0" fontId="8" fillId="32" borderId="80" xfId="73" applyFont="1" applyFill="1" applyBorder="1" applyAlignment="1">
      <alignment horizontal="center" vertical="center" wrapText="1"/>
      <protection/>
    </xf>
    <xf numFmtId="0" fontId="8" fillId="32" borderId="128" xfId="73" applyFont="1" applyFill="1" applyBorder="1" applyAlignment="1">
      <alignment horizontal="center" vertical="center"/>
      <protection/>
    </xf>
    <xf numFmtId="3" fontId="8" fillId="32" borderId="81" xfId="73" applyNumberFormat="1" applyFont="1" applyFill="1" applyBorder="1" applyAlignment="1">
      <alignment horizontal="distributed" vertical="center"/>
      <protection/>
    </xf>
    <xf numFmtId="177" fontId="11" fillId="32" borderId="83" xfId="73" applyNumberFormat="1" applyFont="1" applyFill="1" applyBorder="1" applyAlignment="1">
      <alignment vertical="center"/>
      <protection/>
    </xf>
    <xf numFmtId="177" fontId="11" fillId="32" borderId="84" xfId="73" applyNumberFormat="1" applyFont="1" applyFill="1" applyBorder="1" applyAlignment="1">
      <alignment vertical="center"/>
      <protection/>
    </xf>
    <xf numFmtId="177" fontId="11" fillId="32" borderId="129" xfId="73" applyNumberFormat="1" applyFont="1" applyFill="1" applyBorder="1" applyAlignment="1">
      <alignment vertical="center"/>
      <protection/>
    </xf>
    <xf numFmtId="177" fontId="11" fillId="32" borderId="82" xfId="73" applyNumberFormat="1" applyFont="1" applyFill="1" applyBorder="1" applyAlignment="1">
      <alignment vertical="center"/>
      <protection/>
    </xf>
    <xf numFmtId="177" fontId="11" fillId="32" borderId="81" xfId="73" applyNumberFormat="1" applyFont="1" applyFill="1" applyBorder="1" applyAlignment="1">
      <alignment vertical="center"/>
      <protection/>
    </xf>
    <xf numFmtId="177" fontId="11" fillId="32" borderId="108" xfId="73" applyNumberFormat="1" applyFont="1" applyFill="1" applyBorder="1" applyAlignment="1">
      <alignment vertical="center"/>
      <protection/>
    </xf>
    <xf numFmtId="177" fontId="11" fillId="32" borderId="103" xfId="73" applyNumberFormat="1" applyFont="1" applyFill="1" applyBorder="1" applyAlignment="1">
      <alignment vertical="center"/>
      <protection/>
    </xf>
    <xf numFmtId="177" fontId="11" fillId="32" borderId="85" xfId="73" applyNumberFormat="1" applyFont="1" applyFill="1" applyBorder="1" applyAlignment="1">
      <alignment vertical="center"/>
      <protection/>
    </xf>
    <xf numFmtId="177" fontId="11" fillId="32" borderId="130" xfId="73" applyNumberFormat="1" applyFont="1" applyFill="1" applyBorder="1" applyAlignment="1">
      <alignment vertical="center"/>
      <protection/>
    </xf>
    <xf numFmtId="177" fontId="11" fillId="32" borderId="86" xfId="73" applyNumberFormat="1" applyFont="1" applyFill="1" applyBorder="1" applyAlignment="1">
      <alignment vertical="center"/>
      <protection/>
    </xf>
    <xf numFmtId="3" fontId="8" fillId="32" borderId="87" xfId="73" applyNumberFormat="1" applyFont="1" applyFill="1" applyBorder="1" applyAlignment="1">
      <alignment horizontal="distributed" vertical="center"/>
      <protection/>
    </xf>
    <xf numFmtId="177" fontId="11" fillId="32" borderId="88" xfId="73" applyNumberFormat="1" applyFont="1" applyFill="1" applyBorder="1" applyAlignment="1">
      <alignment vertical="center"/>
      <protection/>
    </xf>
    <xf numFmtId="177" fontId="11" fillId="32" borderId="131" xfId="73" applyNumberFormat="1" applyFont="1" applyFill="1" applyBorder="1" applyAlignment="1">
      <alignment vertical="center"/>
      <protection/>
    </xf>
    <xf numFmtId="177" fontId="11" fillId="32" borderId="104" xfId="73" applyNumberFormat="1" applyFont="1" applyFill="1" applyBorder="1" applyAlignment="1">
      <alignment vertical="center"/>
      <protection/>
    </xf>
    <xf numFmtId="177" fontId="11" fillId="32" borderId="87" xfId="73" applyNumberFormat="1" applyFont="1" applyFill="1" applyBorder="1" applyAlignment="1">
      <alignment vertical="center"/>
      <protection/>
    </xf>
    <xf numFmtId="177" fontId="11" fillId="32" borderId="109" xfId="73" applyNumberFormat="1" applyFont="1" applyFill="1" applyBorder="1" applyAlignment="1">
      <alignment vertical="center"/>
      <protection/>
    </xf>
    <xf numFmtId="177" fontId="11" fillId="32" borderId="132" xfId="73" applyNumberFormat="1" applyFont="1" applyFill="1" applyBorder="1" applyAlignment="1">
      <alignment vertical="center"/>
      <protection/>
    </xf>
    <xf numFmtId="177" fontId="11" fillId="32" borderId="133" xfId="73" applyNumberFormat="1" applyFont="1" applyFill="1" applyBorder="1" applyAlignment="1">
      <alignment vertical="center"/>
      <protection/>
    </xf>
    <xf numFmtId="177" fontId="11" fillId="32" borderId="89" xfId="73" applyNumberFormat="1" applyFont="1" applyFill="1" applyBorder="1" applyAlignment="1">
      <alignment vertical="center"/>
      <protection/>
    </xf>
    <xf numFmtId="3" fontId="8" fillId="32" borderId="90" xfId="73" applyNumberFormat="1" applyFont="1" applyFill="1" applyBorder="1" applyAlignment="1">
      <alignment horizontal="distributed" vertical="center"/>
      <protection/>
    </xf>
    <xf numFmtId="177" fontId="11" fillId="32" borderId="91" xfId="73" applyNumberFormat="1" applyFont="1" applyFill="1" applyBorder="1" applyAlignment="1">
      <alignment vertical="center"/>
      <protection/>
    </xf>
    <xf numFmtId="177" fontId="11" fillId="32" borderId="134" xfId="73" applyNumberFormat="1" applyFont="1" applyFill="1" applyBorder="1" applyAlignment="1">
      <alignment vertical="center"/>
      <protection/>
    </xf>
    <xf numFmtId="177" fontId="11" fillId="32" borderId="106" xfId="73" applyNumberFormat="1" applyFont="1" applyFill="1" applyBorder="1" applyAlignment="1">
      <alignment vertical="center"/>
      <protection/>
    </xf>
    <xf numFmtId="177" fontId="11" fillId="32" borderId="90" xfId="73" applyNumberFormat="1" applyFont="1" applyFill="1" applyBorder="1" applyAlignment="1">
      <alignment vertical="center"/>
      <protection/>
    </xf>
    <xf numFmtId="177" fontId="11" fillId="32" borderId="135" xfId="73" applyNumberFormat="1" applyFont="1" applyFill="1" applyBorder="1" applyAlignment="1">
      <alignment vertical="center"/>
      <protection/>
    </xf>
    <xf numFmtId="177" fontId="11" fillId="32" borderId="136" xfId="73" applyNumberFormat="1" applyFont="1" applyFill="1" applyBorder="1" applyAlignment="1">
      <alignment vertical="center"/>
      <protection/>
    </xf>
    <xf numFmtId="177" fontId="11" fillId="32" borderId="92" xfId="73" applyNumberFormat="1" applyFont="1" applyFill="1" applyBorder="1" applyAlignment="1">
      <alignment vertical="center"/>
      <protection/>
    </xf>
    <xf numFmtId="3" fontId="8" fillId="32" borderId="45" xfId="73" applyNumberFormat="1" applyFont="1" applyFill="1" applyBorder="1" applyAlignment="1">
      <alignment horizontal="distributed" vertical="center"/>
      <protection/>
    </xf>
    <xf numFmtId="177" fontId="11" fillId="32" borderId="44" xfId="73" applyNumberFormat="1" applyFont="1" applyFill="1" applyBorder="1" applyAlignment="1">
      <alignment vertical="center"/>
      <protection/>
    </xf>
    <xf numFmtId="177" fontId="11" fillId="32" borderId="79" xfId="73" applyNumberFormat="1" applyFont="1" applyFill="1" applyBorder="1" applyAlignment="1">
      <alignment vertical="center"/>
      <protection/>
    </xf>
    <xf numFmtId="177" fontId="11" fillId="32" borderId="127" xfId="73" applyNumberFormat="1" applyFont="1" applyFill="1" applyBorder="1" applyAlignment="1">
      <alignment vertical="center"/>
      <protection/>
    </xf>
    <xf numFmtId="177" fontId="11" fillId="32" borderId="10" xfId="73" applyNumberFormat="1" applyFont="1" applyFill="1" applyBorder="1" applyAlignment="1">
      <alignment vertical="center"/>
      <protection/>
    </xf>
    <xf numFmtId="177" fontId="11" fillId="32" borderId="45" xfId="73" applyNumberFormat="1" applyFont="1" applyFill="1" applyBorder="1" applyAlignment="1">
      <alignment vertical="center"/>
      <protection/>
    </xf>
    <xf numFmtId="177" fontId="11" fillId="32" borderId="107" xfId="73" applyNumberFormat="1" applyFont="1" applyFill="1" applyBorder="1" applyAlignment="1">
      <alignment vertical="center"/>
      <protection/>
    </xf>
    <xf numFmtId="177" fontId="11" fillId="32" borderId="80" xfId="73" applyNumberFormat="1" applyFont="1" applyFill="1" applyBorder="1" applyAlignment="1">
      <alignment vertical="center"/>
      <protection/>
    </xf>
    <xf numFmtId="177" fontId="11" fillId="32" borderId="128" xfId="73" applyNumberFormat="1" applyFont="1" applyFill="1" applyBorder="1" applyAlignment="1">
      <alignment vertical="center"/>
      <protection/>
    </xf>
    <xf numFmtId="177" fontId="11" fillId="32" borderId="74" xfId="73" applyNumberFormat="1" applyFont="1" applyFill="1" applyBorder="1" applyAlignment="1">
      <alignment vertical="center"/>
      <protection/>
    </xf>
    <xf numFmtId="177" fontId="11" fillId="32" borderId="0" xfId="73" applyNumberFormat="1" applyFont="1" applyFill="1" applyAlignment="1">
      <alignment vertical="center"/>
      <protection/>
    </xf>
    <xf numFmtId="177" fontId="11" fillId="32" borderId="137" xfId="73" applyNumberFormat="1" applyFont="1" applyFill="1" applyBorder="1" applyAlignment="1">
      <alignment vertical="center"/>
      <protection/>
    </xf>
    <xf numFmtId="177" fontId="11" fillId="32" borderId="55" xfId="73" applyNumberFormat="1" applyFont="1" applyFill="1" applyBorder="1" applyAlignment="1">
      <alignment vertical="center"/>
      <protection/>
    </xf>
    <xf numFmtId="177" fontId="11" fillId="32" borderId="123" xfId="73" applyNumberFormat="1" applyFont="1" applyFill="1" applyBorder="1" applyAlignment="1">
      <alignment vertical="center"/>
      <protection/>
    </xf>
    <xf numFmtId="3" fontId="8" fillId="32" borderId="0" xfId="71" applyNumberFormat="1" applyFont="1" applyFill="1" applyAlignment="1">
      <alignment vertical="center"/>
      <protection/>
    </xf>
    <xf numFmtId="3" fontId="8" fillId="32" borderId="0" xfId="73" applyNumberFormat="1" applyFont="1" applyFill="1" applyAlignment="1">
      <alignment vertical="center"/>
      <protection/>
    </xf>
    <xf numFmtId="0" fontId="8" fillId="32" borderId="0" xfId="73" applyFont="1" applyFill="1">
      <alignment/>
      <protection/>
    </xf>
    <xf numFmtId="3" fontId="27" fillId="32" borderId="0" xfId="73" applyNumberFormat="1" applyFont="1" applyFill="1">
      <alignment/>
      <protection/>
    </xf>
    <xf numFmtId="3" fontId="6" fillId="32" borderId="0" xfId="73" applyNumberFormat="1" applyFont="1" applyFill="1">
      <alignment/>
      <protection/>
    </xf>
    <xf numFmtId="3" fontId="27" fillId="32" borderId="0" xfId="74" applyNumberFormat="1" applyFont="1" applyFill="1">
      <alignment/>
      <protection/>
    </xf>
    <xf numFmtId="3" fontId="6" fillId="32" borderId="0" xfId="74" applyNumberFormat="1" applyFont="1" applyFill="1">
      <alignment/>
      <protection/>
    </xf>
    <xf numFmtId="3" fontId="5" fillId="32" borderId="0" xfId="74" applyNumberFormat="1" applyFont="1" applyFill="1">
      <alignment/>
      <protection/>
    </xf>
    <xf numFmtId="3" fontId="7" fillId="32" borderId="0" xfId="72" applyNumberFormat="1" applyFont="1" applyFill="1" applyAlignment="1">
      <alignment horizontal="right"/>
      <protection/>
    </xf>
    <xf numFmtId="0" fontId="3" fillId="32" borderId="0" xfId="74" applyFill="1">
      <alignment/>
      <protection/>
    </xf>
    <xf numFmtId="0" fontId="3" fillId="32" borderId="0" xfId="74" applyFill="1" applyAlignment="1">
      <alignment vertical="center"/>
      <protection/>
    </xf>
    <xf numFmtId="3" fontId="8" fillId="32" borderId="138" xfId="74" applyNumberFormat="1" applyFont="1" applyFill="1" applyBorder="1" applyAlignment="1">
      <alignment horizontal="center" vertical="center"/>
      <protection/>
    </xf>
    <xf numFmtId="3" fontId="8" fillId="32" borderId="139" xfId="74" applyNumberFormat="1" applyFont="1" applyFill="1" applyBorder="1" applyAlignment="1">
      <alignment horizontal="center" vertical="center"/>
      <protection/>
    </xf>
    <xf numFmtId="3" fontId="8" fillId="32" borderId="140" xfId="74" applyNumberFormat="1" applyFont="1" applyFill="1" applyBorder="1" applyAlignment="1">
      <alignment horizontal="center" vertical="center"/>
      <protection/>
    </xf>
    <xf numFmtId="3" fontId="8" fillId="32" borderId="141" xfId="74" applyNumberFormat="1" applyFont="1" applyFill="1" applyBorder="1" applyAlignment="1">
      <alignment horizontal="center" vertical="center"/>
      <protection/>
    </xf>
    <xf numFmtId="3" fontId="8" fillId="32" borderId="142" xfId="74" applyNumberFormat="1" applyFont="1" applyFill="1" applyBorder="1" applyAlignment="1">
      <alignment horizontal="center" vertical="center"/>
      <protection/>
    </xf>
    <xf numFmtId="3" fontId="8" fillId="32" borderId="81" xfId="74" applyNumberFormat="1" applyFont="1" applyFill="1" applyBorder="1" applyAlignment="1">
      <alignment horizontal="distributed" vertical="center"/>
      <protection/>
    </xf>
    <xf numFmtId="177" fontId="11" fillId="32" borderId="85" xfId="74" applyNumberFormat="1" applyFont="1" applyFill="1" applyBorder="1" applyAlignment="1">
      <alignment vertical="center"/>
      <protection/>
    </xf>
    <xf numFmtId="192" fontId="11" fillId="32" borderId="143" xfId="74" applyNumberFormat="1" applyFont="1" applyFill="1" applyBorder="1" applyAlignment="1">
      <alignment vertical="center"/>
      <protection/>
    </xf>
    <xf numFmtId="192" fontId="11" fillId="32" borderId="85" xfId="74" applyNumberFormat="1" applyFont="1" applyFill="1" applyBorder="1" applyAlignment="1">
      <alignment vertical="center"/>
      <protection/>
    </xf>
    <xf numFmtId="192" fontId="11" fillId="32" borderId="85" xfId="74" applyNumberFormat="1" applyFont="1" applyFill="1" applyBorder="1" applyAlignment="1">
      <alignment horizontal="right" vertical="center"/>
      <protection/>
    </xf>
    <xf numFmtId="192" fontId="11" fillId="32" borderId="130" xfId="74" applyNumberFormat="1" applyFont="1" applyFill="1" applyBorder="1" applyAlignment="1">
      <alignment vertical="center"/>
      <protection/>
    </xf>
    <xf numFmtId="3" fontId="8" fillId="32" borderId="87" xfId="74" applyNumberFormat="1" applyFont="1" applyFill="1" applyBorder="1" applyAlignment="1">
      <alignment horizontal="distributed" vertical="center"/>
      <protection/>
    </xf>
    <xf numFmtId="192" fontId="11" fillId="32" borderId="144" xfId="74" applyNumberFormat="1" applyFont="1" applyFill="1" applyBorder="1" applyAlignment="1">
      <alignment vertical="center"/>
      <protection/>
    </xf>
    <xf numFmtId="192" fontId="11" fillId="32" borderId="132" xfId="74" applyNumberFormat="1" applyFont="1" applyFill="1" applyBorder="1" applyAlignment="1">
      <alignment vertical="center"/>
      <protection/>
    </xf>
    <xf numFmtId="192" fontId="11" fillId="32" borderId="133" xfId="74" applyNumberFormat="1" applyFont="1" applyFill="1" applyBorder="1" applyAlignment="1">
      <alignment vertical="center"/>
      <protection/>
    </xf>
    <xf numFmtId="177" fontId="11" fillId="32" borderId="133" xfId="74" applyNumberFormat="1" applyFont="1" applyFill="1" applyBorder="1" applyAlignment="1">
      <alignment vertical="center"/>
      <protection/>
    </xf>
    <xf numFmtId="192" fontId="11" fillId="34" borderId="145" xfId="0" applyNumberFormat="1" applyFont="1" applyFill="1" applyBorder="1" applyAlignment="1">
      <alignment horizontal="right" vertical="center"/>
    </xf>
    <xf numFmtId="180" fontId="11" fillId="32" borderId="146" xfId="74" applyNumberFormat="1" applyFont="1" applyFill="1" applyBorder="1" applyAlignment="1">
      <alignment horizontal="right" vertical="center"/>
      <protection/>
    </xf>
    <xf numFmtId="3" fontId="8" fillId="32" borderId="90" xfId="74" applyNumberFormat="1" applyFont="1" applyFill="1" applyBorder="1" applyAlignment="1">
      <alignment horizontal="distributed" vertical="center"/>
      <protection/>
    </xf>
    <xf numFmtId="192" fontId="11" fillId="32" borderId="147" xfId="74" applyNumberFormat="1" applyFont="1" applyFill="1" applyBorder="1" applyAlignment="1">
      <alignment vertical="center"/>
      <protection/>
    </xf>
    <xf numFmtId="192" fontId="11" fillId="32" borderId="135" xfId="74" applyNumberFormat="1" applyFont="1" applyFill="1" applyBorder="1" applyAlignment="1">
      <alignment vertical="center"/>
      <protection/>
    </xf>
    <xf numFmtId="192" fontId="11" fillId="32" borderId="148" xfId="74" applyNumberFormat="1" applyFont="1" applyFill="1" applyBorder="1" applyAlignment="1">
      <alignment vertical="center"/>
      <protection/>
    </xf>
    <xf numFmtId="180" fontId="11" fillId="32" borderId="149" xfId="74" applyNumberFormat="1" applyFont="1" applyFill="1" applyBorder="1" applyAlignment="1">
      <alignment horizontal="right" vertical="center"/>
      <protection/>
    </xf>
    <xf numFmtId="3" fontId="8" fillId="32" borderId="45" xfId="74" applyNumberFormat="1" applyFont="1" applyFill="1" applyBorder="1" applyAlignment="1">
      <alignment horizontal="distributed" vertical="center"/>
      <protection/>
    </xf>
    <xf numFmtId="177" fontId="11" fillId="32" borderId="80" xfId="74" applyNumberFormat="1" applyFont="1" applyFill="1" applyBorder="1" applyAlignment="1">
      <alignment vertical="center"/>
      <protection/>
    </xf>
    <xf numFmtId="192" fontId="11" fillId="32" borderId="97" xfId="74" applyNumberFormat="1" applyFont="1" applyFill="1" applyBorder="1" applyAlignment="1">
      <alignment vertical="center"/>
      <protection/>
    </xf>
    <xf numFmtId="192" fontId="11" fillId="32" borderId="80" xfId="74" applyNumberFormat="1" applyFont="1" applyFill="1" applyBorder="1" applyAlignment="1">
      <alignment vertical="center"/>
      <protection/>
    </xf>
    <xf numFmtId="192" fontId="11" fillId="32" borderId="128" xfId="74" applyNumberFormat="1" applyFont="1" applyFill="1" applyBorder="1" applyAlignment="1">
      <alignment vertical="center"/>
      <protection/>
    </xf>
    <xf numFmtId="177" fontId="3" fillId="32" borderId="0" xfId="74" applyNumberFormat="1" applyFill="1" applyAlignment="1">
      <alignment vertical="center"/>
      <protection/>
    </xf>
    <xf numFmtId="192" fontId="11" fillId="32" borderId="147" xfId="74" applyNumberFormat="1" applyFont="1" applyFill="1" applyBorder="1" applyAlignment="1">
      <alignment vertical="center" shrinkToFit="1"/>
      <protection/>
    </xf>
    <xf numFmtId="192" fontId="11" fillId="32" borderId="135" xfId="74" applyNumberFormat="1" applyFont="1" applyFill="1" applyBorder="1" applyAlignment="1">
      <alignment vertical="center" shrinkToFit="1"/>
      <protection/>
    </xf>
    <xf numFmtId="177" fontId="11" fillId="32" borderId="148" xfId="74" applyNumberFormat="1" applyFont="1" applyFill="1" applyBorder="1" applyAlignment="1">
      <alignment vertical="center"/>
      <protection/>
    </xf>
    <xf numFmtId="192" fontId="11" fillId="32" borderId="136" xfId="74" applyNumberFormat="1" applyFont="1" applyFill="1" applyBorder="1" applyAlignment="1">
      <alignment vertical="center"/>
      <protection/>
    </xf>
    <xf numFmtId="177" fontId="11" fillId="32" borderId="107" xfId="74" applyNumberFormat="1" applyFont="1" applyFill="1" applyBorder="1" applyAlignment="1">
      <alignment vertical="center" shrinkToFit="1"/>
      <protection/>
    </xf>
    <xf numFmtId="177" fontId="11" fillId="32" borderId="150" xfId="74" applyNumberFormat="1" applyFont="1" applyFill="1" applyBorder="1" applyAlignment="1">
      <alignment vertical="center" shrinkToFit="1"/>
      <protection/>
    </xf>
    <xf numFmtId="177" fontId="11" fillId="32" borderId="93" xfId="74" applyNumberFormat="1" applyFont="1" applyFill="1" applyBorder="1" applyAlignment="1">
      <alignment vertical="center"/>
      <protection/>
    </xf>
    <xf numFmtId="177" fontId="11" fillId="32" borderId="150" xfId="74" applyNumberFormat="1" applyFont="1" applyFill="1" applyBorder="1" applyAlignment="1">
      <alignment vertical="center"/>
      <protection/>
    </xf>
    <xf numFmtId="177" fontId="11" fillId="32" borderId="80" xfId="74" applyNumberFormat="1" applyFont="1" applyFill="1" applyBorder="1" applyAlignment="1">
      <alignment vertical="center" shrinkToFit="1"/>
      <protection/>
    </xf>
    <xf numFmtId="177" fontId="11" fillId="32" borderId="128" xfId="74" applyNumberFormat="1" applyFont="1" applyFill="1" applyBorder="1" applyAlignment="1">
      <alignment vertical="center"/>
      <protection/>
    </xf>
    <xf numFmtId="3" fontId="8" fillId="32" borderId="0" xfId="72" applyNumberFormat="1" applyFont="1" applyAlignment="1">
      <alignment vertical="center"/>
      <protection/>
    </xf>
    <xf numFmtId="3" fontId="5" fillId="32" borderId="0" xfId="74" applyNumberFormat="1" applyFont="1" applyFill="1" applyAlignment="1">
      <alignment vertical="center"/>
      <protection/>
    </xf>
    <xf numFmtId="3" fontId="16" fillId="32" borderId="0" xfId="61" applyNumberFormat="1" applyFont="1" applyFill="1" applyAlignment="1">
      <alignment vertical="center"/>
      <protection/>
    </xf>
    <xf numFmtId="0" fontId="8" fillId="32" borderId="0" xfId="74" applyFont="1" applyFill="1">
      <alignment/>
      <protection/>
    </xf>
    <xf numFmtId="176" fontId="11" fillId="32" borderId="10" xfId="62" applyNumberFormat="1" applyFont="1" applyFill="1" applyBorder="1" applyAlignment="1">
      <alignment vertical="center"/>
      <protection/>
    </xf>
    <xf numFmtId="176" fontId="11" fillId="32" borderId="13" xfId="62" applyNumberFormat="1" applyFont="1" applyFill="1" applyBorder="1" applyAlignment="1">
      <alignment vertical="center"/>
      <protection/>
    </xf>
    <xf numFmtId="176" fontId="11" fillId="32" borderId="151" xfId="62" applyNumberFormat="1" applyFont="1" applyFill="1" applyBorder="1" applyAlignment="1">
      <alignment horizontal="right" vertical="center"/>
      <protection/>
    </xf>
    <xf numFmtId="185" fontId="11" fillId="32" borderId="84" xfId="66" applyNumberFormat="1" applyFont="1" applyBorder="1" applyAlignment="1">
      <alignment vertical="center"/>
      <protection/>
    </xf>
    <xf numFmtId="185" fontId="11" fillId="32" borderId="85" xfId="66" applyNumberFormat="1" applyFont="1" applyBorder="1" applyAlignment="1">
      <alignment vertical="center"/>
      <protection/>
    </xf>
    <xf numFmtId="185" fontId="11" fillId="32" borderId="130" xfId="66" applyNumberFormat="1" applyFont="1" applyBorder="1" applyAlignment="1">
      <alignment vertical="center"/>
      <protection/>
    </xf>
    <xf numFmtId="185" fontId="11" fillId="32" borderId="152" xfId="66" applyNumberFormat="1" applyFont="1" applyBorder="1" applyAlignment="1">
      <alignment vertical="center"/>
      <protection/>
    </xf>
    <xf numFmtId="185" fontId="11" fillId="32" borderId="108" xfId="66" applyNumberFormat="1" applyFont="1" applyBorder="1" applyAlignment="1">
      <alignment vertical="center"/>
      <protection/>
    </xf>
    <xf numFmtId="176" fontId="11" fillId="32" borderId="143" xfId="66" applyNumberFormat="1" applyFont="1" applyBorder="1" applyAlignment="1">
      <alignment vertical="center"/>
      <protection/>
    </xf>
    <xf numFmtId="176" fontId="11" fillId="32" borderId="152" xfId="66" applyNumberFormat="1" applyFont="1" applyBorder="1" applyAlignment="1">
      <alignment vertical="center"/>
      <protection/>
    </xf>
    <xf numFmtId="176" fontId="11" fillId="32" borderId="86" xfId="66" applyNumberFormat="1" applyFont="1" applyBorder="1" applyAlignment="1">
      <alignment vertical="center"/>
      <protection/>
    </xf>
    <xf numFmtId="185" fontId="11" fillId="32" borderId="153" xfId="66" applyNumberFormat="1" applyFont="1" applyBorder="1" applyAlignment="1">
      <alignment vertical="center"/>
      <protection/>
    </xf>
    <xf numFmtId="185" fontId="11" fillId="32" borderId="148" xfId="66" applyNumberFormat="1" applyFont="1" applyBorder="1" applyAlignment="1">
      <alignment vertical="center"/>
      <protection/>
    </xf>
    <xf numFmtId="185" fontId="11" fillId="32" borderId="154" xfId="66" applyNumberFormat="1" applyFont="1" applyBorder="1" applyAlignment="1">
      <alignment vertical="center"/>
      <protection/>
    </xf>
    <xf numFmtId="185" fontId="11" fillId="32" borderId="155" xfId="66" applyNumberFormat="1" applyFont="1" applyBorder="1" applyAlignment="1">
      <alignment vertical="center"/>
      <protection/>
    </xf>
    <xf numFmtId="185" fontId="11" fillId="32" borderId="156" xfId="66" applyNumberFormat="1" applyFont="1" applyBorder="1" applyAlignment="1">
      <alignment vertical="center"/>
      <protection/>
    </xf>
    <xf numFmtId="176" fontId="11" fillId="32" borderId="157" xfId="66" applyNumberFormat="1" applyFont="1" applyBorder="1" applyAlignment="1">
      <alignment vertical="center"/>
      <protection/>
    </xf>
    <xf numFmtId="176" fontId="11" fillId="32" borderId="155" xfId="66" applyNumberFormat="1" applyFont="1" applyBorder="1" applyAlignment="1">
      <alignment vertical="center"/>
      <protection/>
    </xf>
    <xf numFmtId="176" fontId="11" fillId="32" borderId="158" xfId="66" applyNumberFormat="1" applyFont="1" applyBorder="1" applyAlignment="1">
      <alignment vertical="center"/>
      <protection/>
    </xf>
    <xf numFmtId="185" fontId="11" fillId="32" borderId="79" xfId="66" applyNumberFormat="1" applyFont="1" applyBorder="1" applyAlignment="1">
      <alignment vertical="center"/>
      <protection/>
    </xf>
    <xf numFmtId="185" fontId="11" fillId="32" borderId="80" xfId="66" applyNumberFormat="1" applyFont="1" applyBorder="1" applyAlignment="1">
      <alignment vertical="center"/>
      <protection/>
    </xf>
    <xf numFmtId="185" fontId="11" fillId="32" borderId="128" xfId="66" applyNumberFormat="1" applyFont="1" applyBorder="1" applyAlignment="1">
      <alignment vertical="center"/>
      <protection/>
    </xf>
    <xf numFmtId="185" fontId="11" fillId="32" borderId="95" xfId="66" applyNumberFormat="1" applyFont="1" applyBorder="1" applyAlignment="1">
      <alignment vertical="center"/>
      <protection/>
    </xf>
    <xf numFmtId="185" fontId="11" fillId="32" borderId="123" xfId="66" applyNumberFormat="1" applyFont="1" applyBorder="1" applyAlignment="1">
      <alignment vertical="center"/>
      <protection/>
    </xf>
    <xf numFmtId="176" fontId="11" fillId="32" borderId="97" xfId="66" applyNumberFormat="1" applyFont="1" applyBorder="1" applyAlignment="1">
      <alignment vertical="center"/>
      <protection/>
    </xf>
    <xf numFmtId="176" fontId="11" fillId="32" borderId="95" xfId="66" applyNumberFormat="1" applyFont="1" applyBorder="1" applyAlignment="1">
      <alignment vertical="center"/>
      <protection/>
    </xf>
    <xf numFmtId="176" fontId="11" fillId="32" borderId="74" xfId="66" applyNumberFormat="1" applyFont="1" applyBorder="1" applyAlignment="1">
      <alignment vertical="center"/>
      <protection/>
    </xf>
    <xf numFmtId="176" fontId="11" fillId="32" borderId="42" xfId="62" applyNumberFormat="1" applyFont="1" applyFill="1" applyBorder="1" applyAlignment="1">
      <alignment horizontal="right" vertical="center"/>
      <protection/>
    </xf>
    <xf numFmtId="176" fontId="11" fillId="32" borderId="19" xfId="62" applyNumberFormat="1" applyFont="1" applyFill="1" applyBorder="1" applyAlignment="1">
      <alignment horizontal="right" vertical="center"/>
      <protection/>
    </xf>
    <xf numFmtId="177" fontId="11" fillId="32" borderId="63" xfId="63" applyNumberFormat="1" applyFont="1" applyFill="1" applyBorder="1" applyAlignment="1">
      <alignment horizontal="right" vertical="center"/>
      <protection/>
    </xf>
    <xf numFmtId="177" fontId="11" fillId="32" borderId="61" xfId="63" applyNumberFormat="1" applyFont="1" applyFill="1" applyBorder="1" applyAlignment="1">
      <alignment horizontal="right" vertical="center"/>
      <protection/>
    </xf>
    <xf numFmtId="176" fontId="11" fillId="32" borderId="0" xfId="62" applyNumberFormat="1" applyFont="1" applyFill="1" applyAlignment="1">
      <alignment vertical="center"/>
      <protection/>
    </xf>
    <xf numFmtId="177" fontId="11" fillId="32" borderId="36" xfId="63" applyNumberFormat="1" applyFont="1" applyFill="1" applyBorder="1" applyAlignment="1">
      <alignment horizontal="right" vertical="center"/>
      <protection/>
    </xf>
    <xf numFmtId="177" fontId="11" fillId="32" borderId="40" xfId="63" applyNumberFormat="1" applyFont="1" applyFill="1" applyBorder="1" applyAlignment="1">
      <alignment horizontal="right" vertical="center"/>
      <protection/>
    </xf>
    <xf numFmtId="177" fontId="11" fillId="32" borderId="41" xfId="63" applyNumberFormat="1" applyFont="1" applyFill="1" applyBorder="1" applyAlignment="1">
      <alignment horizontal="right" vertical="center"/>
      <protection/>
    </xf>
    <xf numFmtId="177" fontId="11" fillId="32" borderId="20" xfId="63" applyNumberFormat="1" applyFont="1" applyFill="1" applyBorder="1" applyAlignment="1">
      <alignment horizontal="right" vertical="center"/>
      <protection/>
    </xf>
    <xf numFmtId="177" fontId="11" fillId="32" borderId="21" xfId="63" applyNumberFormat="1" applyFont="1" applyFill="1" applyBorder="1" applyAlignment="1">
      <alignment horizontal="right" vertical="center"/>
      <protection/>
    </xf>
    <xf numFmtId="177" fontId="11" fillId="32" borderId="22" xfId="63" applyNumberFormat="1" applyFont="1" applyFill="1" applyBorder="1" applyAlignment="1">
      <alignment horizontal="right" vertical="center"/>
      <protection/>
    </xf>
    <xf numFmtId="177" fontId="11" fillId="32" borderId="56" xfId="63" applyNumberFormat="1" applyFont="1" applyFill="1" applyBorder="1" applyAlignment="1">
      <alignment horizontal="right" vertical="center"/>
      <protection/>
    </xf>
    <xf numFmtId="177" fontId="11" fillId="32" borderId="29" xfId="63" applyNumberFormat="1" applyFont="1" applyFill="1" applyBorder="1" applyAlignment="1">
      <alignment horizontal="right" vertical="center"/>
      <protection/>
    </xf>
    <xf numFmtId="177" fontId="11" fillId="32" borderId="17" xfId="63" applyNumberFormat="1" applyFont="1" applyFill="1" applyBorder="1" applyAlignment="1">
      <alignment horizontal="right" vertical="center"/>
      <protection/>
    </xf>
    <xf numFmtId="177" fontId="11" fillId="32" borderId="18" xfId="63" applyNumberFormat="1" applyFont="1" applyFill="1" applyBorder="1" applyAlignment="1">
      <alignment horizontal="right" vertical="center"/>
      <protection/>
    </xf>
    <xf numFmtId="177" fontId="11" fillId="32" borderId="60" xfId="63" applyNumberFormat="1" applyFont="1" applyFill="1" applyBorder="1" applyAlignment="1">
      <alignment horizontal="right" vertical="center"/>
      <protection/>
    </xf>
    <xf numFmtId="177" fontId="11" fillId="32" borderId="37" xfId="63" applyNumberFormat="1" applyFont="1" applyFill="1" applyBorder="1" applyAlignment="1">
      <alignment horizontal="right" vertical="center"/>
      <protection/>
    </xf>
    <xf numFmtId="177" fontId="11" fillId="32" borderId="34" xfId="63" applyNumberFormat="1" applyFont="1" applyFill="1" applyBorder="1" applyAlignment="1">
      <alignment horizontal="right" vertical="center"/>
      <protection/>
    </xf>
    <xf numFmtId="177" fontId="11" fillId="32" borderId="59" xfId="63" applyNumberFormat="1" applyFont="1" applyFill="1" applyBorder="1" applyAlignment="1">
      <alignment horizontal="right" vertical="center"/>
      <protection/>
    </xf>
    <xf numFmtId="0" fontId="9" fillId="32" borderId="0" xfId="64" applyFont="1" applyFill="1" applyAlignment="1">
      <alignment vertical="center"/>
      <protection/>
    </xf>
    <xf numFmtId="0" fontId="8" fillId="32" borderId="53" xfId="64" applyFont="1" applyFill="1" applyBorder="1" applyAlignment="1">
      <alignment vertical="center"/>
      <protection/>
    </xf>
    <xf numFmtId="0" fontId="7" fillId="32" borderId="74" xfId="64" applyFont="1" applyFill="1" applyBorder="1" applyAlignment="1">
      <alignment horizontal="right"/>
      <protection/>
    </xf>
    <xf numFmtId="192" fontId="11" fillId="32" borderId="159" xfId="74" applyNumberFormat="1" applyFont="1" applyFill="1" applyBorder="1" applyAlignment="1">
      <alignment vertical="center"/>
      <protection/>
    </xf>
    <xf numFmtId="177" fontId="11" fillId="32" borderId="160" xfId="74" applyNumberFormat="1" applyFont="1" applyFill="1" applyBorder="1" applyAlignment="1">
      <alignment vertical="center"/>
      <protection/>
    </xf>
    <xf numFmtId="177" fontId="11" fillId="32" borderId="146" xfId="74" applyNumberFormat="1" applyFont="1" applyFill="1" applyBorder="1" applyAlignment="1">
      <alignment vertical="center"/>
      <protection/>
    </xf>
    <xf numFmtId="177" fontId="11" fillId="32" borderId="161" xfId="74" applyNumberFormat="1" applyFont="1" applyFill="1" applyBorder="1" applyAlignment="1">
      <alignment vertical="center"/>
      <protection/>
    </xf>
    <xf numFmtId="177" fontId="11" fillId="0" borderId="84" xfId="74" applyNumberFormat="1" applyFont="1" applyFill="1" applyBorder="1" applyAlignment="1">
      <alignment vertical="center"/>
      <protection/>
    </xf>
    <xf numFmtId="177" fontId="11" fillId="0" borderId="85" xfId="74" applyNumberFormat="1" applyFont="1" applyFill="1" applyBorder="1" applyAlignment="1">
      <alignment vertical="center"/>
      <protection/>
    </xf>
    <xf numFmtId="191" fontId="11" fillId="0" borderId="162" xfId="74" applyNumberFormat="1" applyFont="1" applyFill="1" applyBorder="1" applyAlignment="1">
      <alignment vertical="center"/>
      <protection/>
    </xf>
    <xf numFmtId="177" fontId="11" fillId="0" borderId="88" xfId="74" applyNumberFormat="1" applyFont="1" applyFill="1" applyBorder="1" applyAlignment="1">
      <alignment vertical="center"/>
      <protection/>
    </xf>
    <xf numFmtId="177" fontId="11" fillId="0" borderId="132" xfId="74" applyNumberFormat="1" applyFont="1" applyFill="1" applyBorder="1" applyAlignment="1">
      <alignment vertical="center"/>
      <protection/>
    </xf>
    <xf numFmtId="177" fontId="11" fillId="0" borderId="91" xfId="74" applyNumberFormat="1" applyFont="1" applyFill="1" applyBorder="1" applyAlignment="1">
      <alignment vertical="center"/>
      <protection/>
    </xf>
    <xf numFmtId="177" fontId="11" fillId="0" borderId="135" xfId="74" applyNumberFormat="1" applyFont="1" applyFill="1" applyBorder="1" applyAlignment="1">
      <alignment vertical="center"/>
      <protection/>
    </xf>
    <xf numFmtId="191" fontId="11" fillId="0" borderId="163" xfId="74" applyNumberFormat="1" applyFont="1" applyFill="1" applyBorder="1" applyAlignment="1">
      <alignment vertical="center"/>
      <protection/>
    </xf>
    <xf numFmtId="177" fontId="11" fillId="0" borderId="79" xfId="74" applyNumberFormat="1" applyFont="1" applyFill="1" applyBorder="1" applyAlignment="1">
      <alignment vertical="center"/>
      <protection/>
    </xf>
    <xf numFmtId="177" fontId="11" fillId="0" borderId="80" xfId="74" applyNumberFormat="1" applyFont="1" applyFill="1" applyBorder="1" applyAlignment="1">
      <alignment vertical="center"/>
      <protection/>
    </xf>
    <xf numFmtId="191" fontId="11" fillId="0" borderId="127" xfId="74" applyNumberFormat="1" applyFont="1" applyFill="1" applyBorder="1" applyAlignment="1">
      <alignment vertical="center"/>
      <protection/>
    </xf>
    <xf numFmtId="177" fontId="11" fillId="0" borderId="44" xfId="74" applyNumberFormat="1" applyFont="1" applyFill="1" applyBorder="1" applyAlignment="1">
      <alignment vertical="center"/>
      <protection/>
    </xf>
    <xf numFmtId="177" fontId="11" fillId="0" borderId="14" xfId="74" applyNumberFormat="1" applyFont="1" applyFill="1" applyBorder="1" applyAlignment="1">
      <alignment vertical="center"/>
      <protection/>
    </xf>
    <xf numFmtId="0" fontId="8" fillId="32" borderId="45" xfId="68" applyFont="1" applyFill="1" applyBorder="1" applyAlignment="1">
      <alignment horizontal="center" vertical="center" wrapText="1"/>
      <protection/>
    </xf>
    <xf numFmtId="0" fontId="8" fillId="32" borderId="164" xfId="0" applyFont="1" applyFill="1" applyBorder="1" applyAlignment="1">
      <alignment horizontal="distributed" vertical="center"/>
    </xf>
    <xf numFmtId="0" fontId="8" fillId="32" borderId="57" xfId="0" applyFont="1" applyFill="1" applyBorder="1" applyAlignment="1">
      <alignment horizontal="distributed" vertical="center"/>
    </xf>
    <xf numFmtId="180" fontId="11" fillId="32" borderId="101" xfId="49" applyNumberFormat="1" applyFont="1" applyFill="1" applyBorder="1" applyAlignment="1">
      <alignment vertical="center"/>
    </xf>
    <xf numFmtId="180" fontId="11" fillId="32" borderId="16" xfId="49" applyNumberFormat="1" applyFont="1" applyFill="1" applyBorder="1" applyAlignment="1">
      <alignment vertical="center"/>
    </xf>
    <xf numFmtId="180" fontId="11" fillId="32" borderId="165" xfId="49" applyNumberFormat="1" applyFont="1" applyFill="1" applyBorder="1" applyAlignment="1">
      <alignment vertical="center"/>
    </xf>
    <xf numFmtId="180" fontId="11" fillId="32" borderId="17" xfId="49" applyNumberFormat="1" applyFont="1" applyFill="1" applyBorder="1" applyAlignment="1">
      <alignment vertical="center"/>
    </xf>
    <xf numFmtId="184" fontId="11" fillId="32" borderId="165" xfId="42" applyNumberFormat="1" applyFont="1" applyFill="1" applyBorder="1" applyAlignment="1">
      <alignment vertical="center"/>
    </xf>
    <xf numFmtId="184" fontId="11" fillId="32" borderId="17" xfId="42" applyNumberFormat="1" applyFont="1" applyFill="1" applyBorder="1" applyAlignment="1">
      <alignment vertical="center"/>
    </xf>
    <xf numFmtId="38" fontId="11" fillId="32" borderId="53" xfId="49" applyFont="1" applyFill="1" applyBorder="1" applyAlignment="1">
      <alignment vertical="center"/>
    </xf>
    <xf numFmtId="180" fontId="11" fillId="32" borderId="166" xfId="49" applyNumberFormat="1" applyFont="1" applyFill="1" applyBorder="1" applyAlignment="1">
      <alignment vertical="center"/>
    </xf>
    <xf numFmtId="180" fontId="11" fillId="32" borderId="167" xfId="49" applyNumberFormat="1" applyFont="1" applyFill="1" applyBorder="1" applyAlignment="1">
      <alignment vertical="center"/>
    </xf>
    <xf numFmtId="180" fontId="11" fillId="32" borderId="38" xfId="49" applyNumberFormat="1" applyFont="1" applyFill="1" applyBorder="1" applyAlignment="1">
      <alignment vertical="center"/>
    </xf>
    <xf numFmtId="180" fontId="11" fillId="32" borderId="37" xfId="49" applyNumberFormat="1" applyFont="1" applyFill="1" applyBorder="1" applyAlignment="1">
      <alignment vertical="center"/>
    </xf>
    <xf numFmtId="180" fontId="11" fillId="32" borderId="34" xfId="49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8" fillId="32" borderId="39" xfId="62" applyFont="1" applyFill="1" applyBorder="1" applyAlignment="1">
      <alignment horizontal="left" vertical="center"/>
      <protection/>
    </xf>
    <xf numFmtId="0" fontId="8" fillId="32" borderId="73" xfId="62" applyFont="1" applyFill="1" applyBorder="1" applyAlignment="1">
      <alignment horizontal="left" vertical="center"/>
      <protection/>
    </xf>
    <xf numFmtId="0" fontId="8" fillId="32" borderId="168" xfId="62" applyFont="1" applyFill="1" applyBorder="1" applyAlignment="1">
      <alignment horizontal="left" vertical="center"/>
      <protection/>
    </xf>
    <xf numFmtId="0" fontId="8" fillId="32" borderId="44" xfId="62" applyFont="1" applyFill="1" applyBorder="1" applyAlignment="1">
      <alignment horizontal="left" vertical="center"/>
      <protection/>
    </xf>
    <xf numFmtId="0" fontId="8" fillId="32" borderId="10" xfId="62" applyFont="1" applyFill="1" applyBorder="1" applyAlignment="1">
      <alignment horizontal="left" vertical="center"/>
      <protection/>
    </xf>
    <xf numFmtId="0" fontId="8" fillId="32" borderId="74" xfId="62" applyFont="1" applyFill="1" applyBorder="1" applyAlignment="1">
      <alignment horizontal="left" vertical="center"/>
      <protection/>
    </xf>
    <xf numFmtId="0" fontId="8" fillId="32" borderId="0" xfId="62" applyFont="1" applyFill="1" applyAlignment="1">
      <alignment vertical="center" wrapText="1"/>
      <protection/>
    </xf>
    <xf numFmtId="0" fontId="10" fillId="32" borderId="169" xfId="62" applyFont="1" applyFill="1" applyBorder="1" applyAlignment="1">
      <alignment horizontal="distributed" vertical="center"/>
      <protection/>
    </xf>
    <xf numFmtId="0" fontId="10" fillId="32" borderId="170" xfId="62" applyFont="1" applyFill="1" applyBorder="1" applyAlignment="1">
      <alignment horizontal="distributed" vertical="center"/>
      <protection/>
    </xf>
    <xf numFmtId="0" fontId="10" fillId="32" borderId="54" xfId="62" applyFont="1" applyFill="1" applyBorder="1" applyAlignment="1">
      <alignment horizontal="distributed" vertical="center"/>
      <protection/>
    </xf>
    <xf numFmtId="0" fontId="8" fillId="32" borderId="12" xfId="62" applyFont="1" applyFill="1" applyBorder="1" applyAlignment="1">
      <alignment horizontal="center" vertical="center"/>
      <protection/>
    </xf>
    <xf numFmtId="0" fontId="8" fillId="32" borderId="31" xfId="62" applyFont="1" applyFill="1" applyBorder="1" applyAlignment="1">
      <alignment horizontal="center" vertical="center"/>
      <protection/>
    </xf>
    <xf numFmtId="0" fontId="8" fillId="32" borderId="171" xfId="62" applyFont="1" applyFill="1" applyBorder="1" applyAlignment="1">
      <alignment horizontal="center" vertical="center"/>
      <protection/>
    </xf>
    <xf numFmtId="0" fontId="8" fillId="32" borderId="35" xfId="62" applyFont="1" applyFill="1" applyBorder="1" applyAlignment="1">
      <alignment horizontal="left" vertical="center"/>
      <protection/>
    </xf>
    <xf numFmtId="0" fontId="8" fillId="32" borderId="172" xfId="62" applyFont="1" applyFill="1" applyBorder="1" applyAlignment="1">
      <alignment horizontal="left" vertical="center"/>
      <protection/>
    </xf>
    <xf numFmtId="0" fontId="8" fillId="32" borderId="173" xfId="62" applyFont="1" applyFill="1" applyBorder="1" applyAlignment="1">
      <alignment horizontal="left" vertical="center"/>
      <protection/>
    </xf>
    <xf numFmtId="0" fontId="8" fillId="32" borderId="26" xfId="62" applyFont="1" applyFill="1" applyBorder="1" applyAlignment="1">
      <alignment horizontal="distributed" vertical="center"/>
      <protection/>
    </xf>
    <xf numFmtId="0" fontId="8" fillId="32" borderId="31" xfId="62" applyFont="1" applyFill="1" applyBorder="1" applyAlignment="1">
      <alignment horizontal="distributed" vertical="center"/>
      <protection/>
    </xf>
    <xf numFmtId="0" fontId="8" fillId="32" borderId="41" xfId="62" applyFont="1" applyFill="1" applyBorder="1" applyAlignment="1">
      <alignment horizontal="distributed" vertical="center"/>
      <protection/>
    </xf>
    <xf numFmtId="0" fontId="8" fillId="32" borderId="56" xfId="62" applyFont="1" applyFill="1" applyBorder="1" applyAlignment="1">
      <alignment horizontal="center" vertical="center" wrapText="1"/>
      <protection/>
    </xf>
    <xf numFmtId="0" fontId="9" fillId="32" borderId="29" xfId="62" applyFont="1" applyFill="1" applyBorder="1" applyAlignment="1">
      <alignment horizontal="center" vertical="center" wrapText="1"/>
      <protection/>
    </xf>
    <xf numFmtId="0" fontId="8" fillId="32" borderId="34" xfId="62" applyFont="1" applyFill="1" applyBorder="1" applyAlignment="1">
      <alignment horizontal="center" vertical="center" wrapText="1"/>
      <protection/>
    </xf>
    <xf numFmtId="0" fontId="9" fillId="32" borderId="18" xfId="62" applyFont="1" applyFill="1" applyBorder="1" applyAlignment="1">
      <alignment horizontal="center" vertical="center" wrapText="1"/>
      <protection/>
    </xf>
    <xf numFmtId="0" fontId="8" fillId="32" borderId="35" xfId="62" applyFont="1" applyFill="1" applyBorder="1" applyAlignment="1">
      <alignment horizontal="center" vertical="center"/>
      <protection/>
    </xf>
    <xf numFmtId="0" fontId="9" fillId="32" borderId="39" xfId="62" applyFont="1" applyFill="1" applyBorder="1" applyAlignment="1">
      <alignment horizontal="center" vertical="center"/>
      <protection/>
    </xf>
    <xf numFmtId="0" fontId="8" fillId="32" borderId="55" xfId="62" applyFont="1" applyFill="1" applyBorder="1" applyAlignment="1">
      <alignment horizontal="center" vertical="center" wrapText="1"/>
      <protection/>
    </xf>
    <xf numFmtId="0" fontId="9" fillId="32" borderId="62" xfId="62" applyFont="1" applyFill="1" applyBorder="1" applyAlignment="1">
      <alignment horizontal="center" vertical="center" wrapText="1"/>
      <protection/>
    </xf>
    <xf numFmtId="0" fontId="8" fillId="32" borderId="57" xfId="62" applyFont="1" applyFill="1" applyBorder="1" applyAlignment="1">
      <alignment horizontal="center" vertical="center" wrapText="1"/>
      <protection/>
    </xf>
    <xf numFmtId="0" fontId="9" fillId="32" borderId="32" xfId="62" applyFont="1" applyFill="1" applyBorder="1" applyAlignment="1">
      <alignment horizontal="center" vertical="center" wrapText="1"/>
      <protection/>
    </xf>
    <xf numFmtId="0" fontId="8" fillId="32" borderId="38" xfId="62" applyFont="1" applyFill="1" applyBorder="1" applyAlignment="1">
      <alignment horizontal="center" vertical="center"/>
      <protection/>
    </xf>
    <xf numFmtId="0" fontId="9" fillId="32" borderId="37" xfId="62" applyFont="1" applyFill="1" applyBorder="1" applyAlignment="1">
      <alignment horizontal="center" vertical="center"/>
      <protection/>
    </xf>
    <xf numFmtId="0" fontId="9" fillId="32" borderId="34" xfId="62" applyFont="1" applyFill="1" applyBorder="1" applyAlignment="1">
      <alignment horizontal="center" vertical="center"/>
      <protection/>
    </xf>
    <xf numFmtId="0" fontId="8" fillId="32" borderId="12" xfId="62" applyFont="1" applyFill="1" applyBorder="1" applyAlignment="1">
      <alignment horizontal="distributed" vertical="center"/>
      <protection/>
    </xf>
    <xf numFmtId="0" fontId="8" fillId="32" borderId="171" xfId="62" applyFont="1" applyFill="1" applyBorder="1" applyAlignment="1">
      <alignment horizontal="distributed" vertical="center"/>
      <protection/>
    </xf>
    <xf numFmtId="0" fontId="8" fillId="32" borderId="35" xfId="62" applyFont="1" applyFill="1" applyBorder="1" applyAlignment="1">
      <alignment horizontal="center" vertical="center" wrapText="1"/>
      <protection/>
    </xf>
    <xf numFmtId="0" fontId="9" fillId="32" borderId="39" xfId="62" applyFont="1" applyFill="1" applyBorder="1" applyAlignment="1">
      <alignment horizontal="center" vertical="center" wrapText="1"/>
      <protection/>
    </xf>
    <xf numFmtId="0" fontId="8" fillId="32" borderId="169" xfId="63" applyFont="1" applyFill="1" applyBorder="1" applyAlignment="1">
      <alignment horizontal="left" vertical="center"/>
      <protection/>
    </xf>
    <xf numFmtId="0" fontId="9" fillId="32" borderId="37" xfId="63" applyFont="1" applyFill="1" applyBorder="1" applyAlignment="1">
      <alignment horizontal="left" vertical="center"/>
      <protection/>
    </xf>
    <xf numFmtId="0" fontId="9" fillId="32" borderId="34" xfId="63" applyFont="1" applyFill="1" applyBorder="1" applyAlignment="1">
      <alignment horizontal="left" vertical="center"/>
      <protection/>
    </xf>
    <xf numFmtId="0" fontId="8" fillId="32" borderId="169" xfId="63" applyFont="1" applyFill="1" applyBorder="1" applyAlignment="1">
      <alignment horizontal="distributed" vertical="center" wrapText="1"/>
      <protection/>
    </xf>
    <xf numFmtId="0" fontId="8" fillId="32" borderId="170" xfId="63" applyFont="1" applyFill="1" applyBorder="1" applyAlignment="1">
      <alignment horizontal="distributed" vertical="center" wrapText="1"/>
      <protection/>
    </xf>
    <xf numFmtId="0" fontId="8" fillId="32" borderId="54" xfId="63" applyFont="1" applyFill="1" applyBorder="1" applyAlignment="1">
      <alignment horizontal="distributed" vertical="center" wrapText="1"/>
      <protection/>
    </xf>
    <xf numFmtId="0" fontId="8" fillId="32" borderId="44" xfId="63" applyFont="1" applyFill="1" applyBorder="1" applyAlignment="1">
      <alignment horizontal="left" vertical="center"/>
      <protection/>
    </xf>
    <xf numFmtId="0" fontId="8" fillId="32" borderId="74" xfId="63" applyFont="1" applyFill="1" applyBorder="1" applyAlignment="1">
      <alignment horizontal="left" vertical="center"/>
      <protection/>
    </xf>
    <xf numFmtId="0" fontId="8" fillId="32" borderId="57" xfId="63" applyFont="1" applyFill="1" applyBorder="1" applyAlignment="1">
      <alignment horizontal="center" vertical="center" wrapText="1"/>
      <protection/>
    </xf>
    <xf numFmtId="0" fontId="9" fillId="32" borderId="32" xfId="63" applyFont="1" applyFill="1" applyBorder="1" applyAlignment="1">
      <alignment horizontal="center" vertical="center" wrapText="1"/>
      <protection/>
    </xf>
    <xf numFmtId="0" fontId="8" fillId="32" borderId="39" xfId="63" applyFont="1" applyFill="1" applyBorder="1" applyAlignment="1">
      <alignment horizontal="left" vertical="center"/>
      <protection/>
    </xf>
    <xf numFmtId="0" fontId="8" fillId="32" borderId="168" xfId="63" applyFont="1" applyFill="1" applyBorder="1" applyAlignment="1">
      <alignment horizontal="left" vertical="center"/>
      <protection/>
    </xf>
    <xf numFmtId="0" fontId="8" fillId="32" borderId="56" xfId="63" applyFont="1" applyFill="1" applyBorder="1" applyAlignment="1">
      <alignment horizontal="center" vertical="center" wrapText="1"/>
      <protection/>
    </xf>
    <xf numFmtId="0" fontId="9" fillId="32" borderId="20" xfId="63" applyFont="1" applyFill="1" applyBorder="1" applyAlignment="1">
      <alignment horizontal="center" vertical="center"/>
      <protection/>
    </xf>
    <xf numFmtId="0" fontId="9" fillId="32" borderId="29" xfId="63" applyFont="1" applyFill="1" applyBorder="1" applyAlignment="1">
      <alignment horizontal="center" vertical="center"/>
      <protection/>
    </xf>
    <xf numFmtId="0" fontId="8" fillId="32" borderId="0" xfId="63" applyFont="1" applyFill="1" applyAlignment="1">
      <alignment shrinkToFit="1"/>
      <protection/>
    </xf>
    <xf numFmtId="0" fontId="9" fillId="33" borderId="0" xfId="63" applyFont="1" applyFill="1" applyAlignment="1">
      <alignment shrinkToFit="1"/>
      <protection/>
    </xf>
    <xf numFmtId="0" fontId="8" fillId="32" borderId="35" xfId="63" applyFont="1" applyFill="1" applyBorder="1" applyAlignment="1">
      <alignment horizontal="left" vertical="center"/>
      <protection/>
    </xf>
    <xf numFmtId="0" fontId="8" fillId="32" borderId="173" xfId="63" applyFont="1" applyFill="1" applyBorder="1" applyAlignment="1">
      <alignment horizontal="left" vertical="center"/>
      <protection/>
    </xf>
    <xf numFmtId="0" fontId="8" fillId="32" borderId="100" xfId="63" applyFont="1" applyFill="1" applyBorder="1" applyAlignment="1">
      <alignment horizontal="center" vertical="center" wrapText="1"/>
      <protection/>
    </xf>
    <xf numFmtId="0" fontId="8" fillId="32" borderId="99" xfId="63" applyFont="1" applyFill="1" applyBorder="1" applyAlignment="1">
      <alignment horizontal="center" vertical="center"/>
      <protection/>
    </xf>
    <xf numFmtId="0" fontId="8" fillId="32" borderId="68" xfId="63" applyFont="1" applyFill="1" applyBorder="1" applyAlignment="1">
      <alignment horizontal="left" vertical="center"/>
      <protection/>
    </xf>
    <xf numFmtId="0" fontId="3" fillId="32" borderId="53" xfId="63" applyFill="1" applyBorder="1" applyAlignment="1">
      <alignment horizontal="left" vertical="center"/>
      <protection/>
    </xf>
    <xf numFmtId="0" fontId="3" fillId="32" borderId="126" xfId="63" applyFill="1" applyBorder="1" applyAlignment="1">
      <alignment horizontal="left" vertical="center"/>
      <protection/>
    </xf>
    <xf numFmtId="0" fontId="8" fillId="32" borderId="72" xfId="63" applyFont="1" applyFill="1" applyBorder="1" applyAlignment="1">
      <alignment horizontal="center" vertical="center"/>
      <protection/>
    </xf>
    <xf numFmtId="0" fontId="9" fillId="32" borderId="73" xfId="63" applyFont="1" applyFill="1" applyBorder="1" applyAlignment="1">
      <alignment horizontal="center" vertical="center"/>
      <protection/>
    </xf>
    <xf numFmtId="0" fontId="8" fillId="32" borderId="169" xfId="63" applyFont="1" applyFill="1" applyBorder="1" applyAlignment="1">
      <alignment horizontal="distributed" vertical="center"/>
      <protection/>
    </xf>
    <xf numFmtId="0" fontId="8" fillId="32" borderId="170" xfId="63" applyFont="1" applyFill="1" applyBorder="1" applyAlignment="1">
      <alignment horizontal="distributed" vertical="center"/>
      <protection/>
    </xf>
    <xf numFmtId="0" fontId="8" fillId="32" borderId="54" xfId="63" applyFont="1" applyFill="1" applyBorder="1" applyAlignment="1">
      <alignment horizontal="distributed" vertical="center"/>
      <protection/>
    </xf>
    <xf numFmtId="0" fontId="8" fillId="32" borderId="34" xfId="63" applyFont="1" applyFill="1" applyBorder="1" applyAlignment="1">
      <alignment horizontal="center" vertical="center"/>
      <protection/>
    </xf>
    <xf numFmtId="0" fontId="9" fillId="32" borderId="22" xfId="63" applyFont="1" applyFill="1" applyBorder="1" applyAlignment="1">
      <alignment horizontal="center" vertical="center"/>
      <protection/>
    </xf>
    <xf numFmtId="0" fontId="9" fillId="32" borderId="18" xfId="63" applyFont="1" applyFill="1" applyBorder="1" applyAlignment="1">
      <alignment horizontal="center" vertical="center"/>
      <protection/>
    </xf>
    <xf numFmtId="0" fontId="8" fillId="32" borderId="58" xfId="63" applyFont="1" applyFill="1" applyBorder="1" applyAlignment="1">
      <alignment horizontal="center" vertical="center" wrapText="1"/>
      <protection/>
    </xf>
    <xf numFmtId="0" fontId="9" fillId="32" borderId="61" xfId="63" applyFont="1" applyFill="1" applyBorder="1" applyAlignment="1">
      <alignment horizontal="center" vertical="center" wrapText="1"/>
      <protection/>
    </xf>
    <xf numFmtId="0" fontId="9" fillId="32" borderId="63" xfId="63" applyFont="1" applyFill="1" applyBorder="1" applyAlignment="1">
      <alignment horizontal="center" vertical="center" wrapText="1"/>
      <protection/>
    </xf>
    <xf numFmtId="0" fontId="8" fillId="32" borderId="68" xfId="63" applyFont="1" applyFill="1" applyBorder="1" applyAlignment="1">
      <alignment horizontal="center" vertical="center"/>
      <protection/>
    </xf>
    <xf numFmtId="0" fontId="9" fillId="32" borderId="53" xfId="63" applyFont="1" applyFill="1" applyBorder="1" applyAlignment="1">
      <alignment horizontal="center" vertical="center"/>
      <protection/>
    </xf>
    <xf numFmtId="0" fontId="9" fillId="32" borderId="69" xfId="63" applyFont="1" applyFill="1" applyBorder="1" applyAlignment="1">
      <alignment horizontal="center" vertical="center"/>
      <protection/>
    </xf>
    <xf numFmtId="0" fontId="3" fillId="32" borderId="70" xfId="63" applyFill="1" applyBorder="1" applyAlignment="1">
      <alignment horizontal="center" vertical="center"/>
      <protection/>
    </xf>
    <xf numFmtId="0" fontId="3" fillId="32" borderId="98" xfId="63" applyFill="1" applyBorder="1" applyAlignment="1">
      <alignment horizontal="center" vertical="center"/>
      <protection/>
    </xf>
    <xf numFmtId="0" fontId="3" fillId="32" borderId="125" xfId="63" applyFill="1" applyBorder="1" applyAlignment="1">
      <alignment horizontal="center" vertical="center"/>
      <protection/>
    </xf>
    <xf numFmtId="0" fontId="10" fillId="32" borderId="100" xfId="64" applyFont="1" applyFill="1" applyBorder="1" applyAlignment="1">
      <alignment horizontal="center" vertical="center" wrapText="1"/>
      <protection/>
    </xf>
    <xf numFmtId="0" fontId="10" fillId="32" borderId="174" xfId="64" applyFont="1" applyFill="1" applyBorder="1" applyAlignment="1">
      <alignment horizontal="center" vertical="center" wrapText="1"/>
      <protection/>
    </xf>
    <xf numFmtId="0" fontId="10" fillId="32" borderId="99" xfId="64" applyFont="1" applyFill="1" applyBorder="1" applyAlignment="1">
      <alignment horizontal="center" vertical="center" wrapText="1"/>
      <protection/>
    </xf>
    <xf numFmtId="0" fontId="8" fillId="32" borderId="10" xfId="64" applyFont="1" applyFill="1" applyBorder="1" applyAlignment="1">
      <alignment horizontal="right"/>
      <protection/>
    </xf>
    <xf numFmtId="0" fontId="8" fillId="32" borderId="68" xfId="64" applyFont="1" applyFill="1" applyBorder="1" applyAlignment="1">
      <alignment horizontal="center" vertical="center"/>
      <protection/>
    </xf>
    <xf numFmtId="0" fontId="9" fillId="32" borderId="70" xfId="64" applyFont="1" applyFill="1" applyBorder="1" applyAlignment="1">
      <alignment horizontal="center" vertical="center"/>
      <protection/>
    </xf>
    <xf numFmtId="0" fontId="8" fillId="32" borderId="0" xfId="65" applyFont="1" applyFill="1" applyAlignment="1">
      <alignment horizontal="left" vertical="center" wrapText="1"/>
      <protection/>
    </xf>
    <xf numFmtId="0" fontId="8" fillId="32" borderId="100" xfId="65" applyFont="1" applyFill="1" applyBorder="1" applyAlignment="1">
      <alignment horizontal="center" vertical="center" wrapText="1"/>
      <protection/>
    </xf>
    <xf numFmtId="0" fontId="12" fillId="32" borderId="99" xfId="65" applyFont="1" applyFill="1" applyBorder="1" applyAlignment="1">
      <alignment horizontal="center" vertical="center" wrapText="1"/>
      <protection/>
    </xf>
    <xf numFmtId="0" fontId="8" fillId="32" borderId="175" xfId="65" applyFont="1" applyFill="1" applyBorder="1" applyAlignment="1">
      <alignment horizontal="center" vertical="center"/>
      <protection/>
    </xf>
    <xf numFmtId="0" fontId="12" fillId="32" borderId="114" xfId="65" applyFont="1" applyFill="1" applyBorder="1" applyAlignment="1">
      <alignment horizontal="center" vertical="center"/>
      <protection/>
    </xf>
    <xf numFmtId="0" fontId="8" fillId="32" borderId="99" xfId="65" applyFont="1" applyFill="1" applyBorder="1" applyAlignment="1">
      <alignment horizontal="center" vertical="center" wrapText="1"/>
      <protection/>
    </xf>
    <xf numFmtId="0" fontId="8" fillId="32" borderId="0" xfId="65" applyFont="1" applyFill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0" fontId="8" fillId="32" borderId="176" xfId="65" applyFont="1" applyFill="1" applyBorder="1" applyAlignment="1">
      <alignment horizontal="center" vertical="center"/>
      <protection/>
    </xf>
    <xf numFmtId="0" fontId="12" fillId="32" borderId="111" xfId="65" applyFont="1" applyFill="1" applyBorder="1" applyAlignment="1">
      <alignment horizontal="center" vertical="center"/>
      <protection/>
    </xf>
    <xf numFmtId="0" fontId="8" fillId="32" borderId="177" xfId="65" applyFont="1" applyFill="1" applyBorder="1" applyAlignment="1">
      <alignment horizontal="center" vertical="center"/>
      <protection/>
    </xf>
    <xf numFmtId="0" fontId="12" fillId="32" borderId="112" xfId="65" applyFont="1" applyFill="1" applyBorder="1" applyAlignment="1">
      <alignment horizontal="center" vertical="center"/>
      <protection/>
    </xf>
    <xf numFmtId="0" fontId="8" fillId="32" borderId="175" xfId="65" applyFont="1" applyFill="1" applyBorder="1" applyAlignment="1">
      <alignment horizontal="center" vertical="center" wrapText="1"/>
      <protection/>
    </xf>
    <xf numFmtId="0" fontId="8" fillId="32" borderId="0" xfId="66" applyFont="1" applyFill="1" applyAlignment="1">
      <alignment vertical="center" wrapText="1"/>
      <protection/>
    </xf>
    <xf numFmtId="0" fontId="0" fillId="32" borderId="0" xfId="66" applyFill="1" applyAlignment="1">
      <alignment vertical="center" wrapText="1"/>
      <protection/>
    </xf>
    <xf numFmtId="0" fontId="8" fillId="32" borderId="176" xfId="66" applyFont="1" applyFill="1" applyBorder="1" applyAlignment="1">
      <alignment horizontal="center" vertical="center"/>
      <protection/>
    </xf>
    <xf numFmtId="0" fontId="12" fillId="32" borderId="111" xfId="66" applyFont="1" applyFill="1" applyBorder="1" applyAlignment="1">
      <alignment horizontal="center" vertical="center"/>
      <protection/>
    </xf>
    <xf numFmtId="0" fontId="8" fillId="32" borderId="97" xfId="66" applyFont="1" applyFill="1" applyBorder="1" applyAlignment="1">
      <alignment horizontal="center" vertical="center"/>
      <protection/>
    </xf>
    <xf numFmtId="0" fontId="8" fillId="32" borderId="80" xfId="66" applyFont="1" applyFill="1" applyBorder="1" applyAlignment="1">
      <alignment horizontal="center" vertical="center"/>
      <protection/>
    </xf>
    <xf numFmtId="0" fontId="8" fillId="32" borderId="93" xfId="66" applyFont="1" applyFill="1" applyBorder="1" applyAlignment="1">
      <alignment horizontal="center" vertical="center"/>
      <protection/>
    </xf>
    <xf numFmtId="0" fontId="8" fillId="32" borderId="128" xfId="66" applyFont="1" applyFill="1" applyBorder="1" applyAlignment="1">
      <alignment horizontal="center" vertical="center"/>
      <protection/>
    </xf>
    <xf numFmtId="0" fontId="8" fillId="32" borderId="44" xfId="66" applyFont="1" applyFill="1" applyBorder="1" applyAlignment="1">
      <alignment horizontal="center" vertical="center"/>
      <protection/>
    </xf>
    <xf numFmtId="0" fontId="8" fillId="32" borderId="10" xfId="66" applyFont="1" applyFill="1" applyBorder="1" applyAlignment="1">
      <alignment horizontal="center" vertical="center"/>
      <protection/>
    </xf>
    <xf numFmtId="0" fontId="8" fillId="32" borderId="74" xfId="66" applyFont="1" applyFill="1" applyBorder="1" applyAlignment="1">
      <alignment horizontal="center" vertical="center"/>
      <protection/>
    </xf>
    <xf numFmtId="0" fontId="8" fillId="32" borderId="123" xfId="66" applyFont="1" applyFill="1" applyBorder="1" applyAlignment="1">
      <alignment horizontal="center" vertical="center"/>
      <protection/>
    </xf>
    <xf numFmtId="0" fontId="8" fillId="32" borderId="176" xfId="67" applyFont="1" applyFill="1" applyBorder="1" applyAlignment="1">
      <alignment horizontal="center" vertical="center"/>
      <protection/>
    </xf>
    <xf numFmtId="0" fontId="9" fillId="32" borderId="111" xfId="67" applyFont="1" applyFill="1" applyBorder="1" applyAlignment="1">
      <alignment horizontal="center" vertical="center"/>
      <protection/>
    </xf>
    <xf numFmtId="0" fontId="8" fillId="32" borderId="45" xfId="67" applyFont="1" applyFill="1" applyBorder="1" applyAlignment="1">
      <alignment horizontal="center" vertical="center" wrapText="1"/>
      <protection/>
    </xf>
    <xf numFmtId="0" fontId="8" fillId="32" borderId="45" xfId="67" applyFont="1" applyFill="1" applyBorder="1" applyAlignment="1">
      <alignment horizontal="center" vertical="center"/>
      <protection/>
    </xf>
    <xf numFmtId="0" fontId="8" fillId="32" borderId="55" xfId="67" applyFont="1" applyFill="1" applyBorder="1" applyAlignment="1">
      <alignment horizontal="center" vertical="center" wrapText="1"/>
      <protection/>
    </xf>
    <xf numFmtId="0" fontId="8" fillId="32" borderId="55" xfId="67" applyFont="1" applyFill="1" applyBorder="1" applyAlignment="1">
      <alignment horizontal="center" vertical="center"/>
      <protection/>
    </xf>
    <xf numFmtId="0" fontId="8" fillId="32" borderId="100" xfId="68" applyFont="1" applyFill="1" applyBorder="1" applyAlignment="1">
      <alignment horizontal="center" vertical="center" wrapText="1"/>
      <protection/>
    </xf>
    <xf numFmtId="0" fontId="8" fillId="32" borderId="99" xfId="68" applyFont="1" applyFill="1" applyBorder="1" applyAlignment="1">
      <alignment horizontal="center" vertical="center" wrapText="1"/>
      <protection/>
    </xf>
    <xf numFmtId="0" fontId="8" fillId="32" borderId="68" xfId="68" applyFont="1" applyFill="1" applyBorder="1" applyAlignment="1">
      <alignment horizontal="center" vertical="center"/>
      <protection/>
    </xf>
    <xf numFmtId="0" fontId="9" fillId="32" borderId="28" xfId="68" applyFont="1" applyFill="1" applyBorder="1" applyAlignment="1">
      <alignment horizontal="center" vertical="center"/>
      <protection/>
    </xf>
    <xf numFmtId="0" fontId="9" fillId="32" borderId="70" xfId="68" applyFont="1" applyFill="1" applyBorder="1" applyAlignment="1">
      <alignment horizontal="center" vertical="center"/>
      <protection/>
    </xf>
    <xf numFmtId="0" fontId="7" fillId="32" borderId="0" xfId="69" applyFont="1" applyFill="1" applyAlignment="1">
      <alignment horizontal="right"/>
      <protection/>
    </xf>
    <xf numFmtId="49" fontId="7" fillId="32" borderId="107" xfId="70" applyNumberFormat="1" applyFont="1" applyFill="1" applyBorder="1" applyAlignment="1">
      <alignment horizontal="center" vertical="center"/>
      <protection/>
    </xf>
    <xf numFmtId="49" fontId="7" fillId="32" borderId="10" xfId="70" applyNumberFormat="1" applyFont="1" applyFill="1" applyBorder="1" applyAlignment="1">
      <alignment horizontal="center" vertical="center"/>
      <protection/>
    </xf>
    <xf numFmtId="49" fontId="7" fillId="32" borderId="74" xfId="70" applyNumberFormat="1" applyFont="1" applyFill="1" applyBorder="1" applyAlignment="1">
      <alignment horizontal="center" vertical="center"/>
      <protection/>
    </xf>
    <xf numFmtId="0" fontId="7" fillId="32" borderId="101" xfId="70" applyFont="1" applyFill="1" applyBorder="1" applyAlignment="1">
      <alignment horizontal="left" vertical="center"/>
      <protection/>
    </xf>
    <xf numFmtId="0" fontId="14" fillId="32" borderId="53" xfId="70" applyFont="1" applyFill="1" applyBorder="1" applyAlignment="1">
      <alignment vertical="center"/>
      <protection/>
    </xf>
    <xf numFmtId="0" fontId="7" fillId="32" borderId="68" xfId="70" applyFont="1" applyFill="1" applyBorder="1" applyAlignment="1">
      <alignment horizontal="left" vertical="center"/>
      <protection/>
    </xf>
    <xf numFmtId="0" fontId="14" fillId="32" borderId="126" xfId="70" applyFont="1" applyFill="1" applyBorder="1" applyAlignment="1">
      <alignment vertical="center"/>
      <protection/>
    </xf>
    <xf numFmtId="0" fontId="14" fillId="32" borderId="69" xfId="70" applyFont="1" applyFill="1" applyBorder="1" applyAlignment="1">
      <alignment vertical="center"/>
      <protection/>
    </xf>
    <xf numFmtId="0" fontId="8" fillId="32" borderId="53" xfId="69" applyFont="1" applyFill="1" applyBorder="1" applyAlignment="1">
      <alignment horizontal="left" vertical="center" wrapText="1"/>
      <protection/>
    </xf>
    <xf numFmtId="0" fontId="8" fillId="32" borderId="0" xfId="70" applyFont="1" applyFill="1" applyAlignment="1">
      <alignment vertical="center" wrapText="1"/>
      <protection/>
    </xf>
    <xf numFmtId="58" fontId="7" fillId="32" borderId="0" xfId="70" applyNumberFormat="1" applyFont="1" applyFill="1">
      <alignment/>
      <protection/>
    </xf>
    <xf numFmtId="0" fontId="14" fillId="32" borderId="0" xfId="70" applyFont="1" applyFill="1">
      <alignment/>
      <protection/>
    </xf>
    <xf numFmtId="58" fontId="7" fillId="32" borderId="98" xfId="70" applyNumberFormat="1" applyFont="1" applyFill="1" applyBorder="1" applyAlignment="1">
      <alignment horizontal="right"/>
      <protection/>
    </xf>
    <xf numFmtId="0" fontId="14" fillId="32" borderId="98" xfId="70" applyFont="1" applyFill="1" applyBorder="1" applyAlignment="1">
      <alignment horizontal="right"/>
      <protection/>
    </xf>
    <xf numFmtId="0" fontId="7" fillId="32" borderId="100" xfId="70" applyFont="1" applyFill="1" applyBorder="1" applyAlignment="1">
      <alignment horizontal="center" vertical="center"/>
      <protection/>
    </xf>
    <xf numFmtId="0" fontId="14" fillId="32" borderId="174" xfId="70" applyFont="1" applyFill="1" applyBorder="1" applyAlignment="1">
      <alignment horizontal="center" vertical="center"/>
      <protection/>
    </xf>
    <xf numFmtId="0" fontId="14" fillId="32" borderId="99" xfId="70" applyFont="1" applyFill="1" applyBorder="1" applyAlignment="1">
      <alignment horizontal="center" vertical="center"/>
      <protection/>
    </xf>
    <xf numFmtId="190" fontId="7" fillId="32" borderId="107" xfId="70" applyNumberFormat="1" applyFont="1" applyFill="1" applyBorder="1" applyAlignment="1">
      <alignment horizontal="center" vertical="center"/>
      <protection/>
    </xf>
    <xf numFmtId="190" fontId="7" fillId="32" borderId="10" xfId="70" applyNumberFormat="1" applyFont="1" applyFill="1" applyBorder="1" applyAlignment="1">
      <alignment horizontal="center" vertical="center"/>
      <protection/>
    </xf>
    <xf numFmtId="190" fontId="7" fillId="32" borderId="123" xfId="70" applyNumberFormat="1" applyFont="1" applyFill="1" applyBorder="1" applyAlignment="1">
      <alignment horizontal="center" vertical="center"/>
      <protection/>
    </xf>
    <xf numFmtId="38" fontId="8" fillId="32" borderId="25" xfId="49" applyFont="1" applyFill="1" applyBorder="1" applyAlignment="1">
      <alignment horizontal="center" vertical="center" wrapText="1"/>
    </xf>
    <xf numFmtId="38" fontId="8" fillId="32" borderId="156" xfId="49" applyFont="1" applyFill="1" applyBorder="1" applyAlignment="1">
      <alignment horizontal="center" vertical="center" wrapText="1"/>
    </xf>
    <xf numFmtId="38" fontId="8" fillId="32" borderId="124" xfId="49" applyFont="1" applyFill="1" applyBorder="1" applyAlignment="1">
      <alignment horizontal="center" vertical="center" wrapText="1"/>
    </xf>
    <xf numFmtId="38" fontId="8" fillId="32" borderId="178" xfId="49" applyFont="1" applyFill="1" applyBorder="1" applyAlignment="1">
      <alignment horizontal="center" vertical="center" wrapText="1"/>
    </xf>
    <xf numFmtId="38" fontId="8" fillId="32" borderId="102" xfId="49" applyFont="1" applyFill="1" applyBorder="1" applyAlignment="1">
      <alignment horizontal="center" vertical="center"/>
    </xf>
    <xf numFmtId="38" fontId="8" fillId="32" borderId="100" xfId="49" applyFont="1" applyFill="1" applyBorder="1" applyAlignment="1">
      <alignment horizontal="center" vertical="center"/>
    </xf>
    <xf numFmtId="38" fontId="8" fillId="32" borderId="174" xfId="49" applyFont="1" applyFill="1" applyBorder="1" applyAlignment="1">
      <alignment horizontal="center" vertical="center"/>
    </xf>
    <xf numFmtId="38" fontId="8" fillId="32" borderId="99" xfId="49" applyFont="1" applyFill="1" applyBorder="1" applyAlignment="1">
      <alignment horizontal="center" vertical="center"/>
    </xf>
    <xf numFmtId="49" fontId="8" fillId="32" borderId="137" xfId="49" applyNumberFormat="1" applyFont="1" applyFill="1" applyBorder="1" applyAlignment="1">
      <alignment horizontal="center" vertical="center"/>
    </xf>
    <xf numFmtId="49" fontId="8" fillId="32" borderId="172" xfId="49" applyNumberFormat="1" applyFont="1" applyFill="1" applyBorder="1" applyAlignment="1">
      <alignment horizontal="center" vertical="center"/>
    </xf>
    <xf numFmtId="49" fontId="8" fillId="32" borderId="179" xfId="49" applyNumberFormat="1" applyFont="1" applyFill="1" applyBorder="1" applyAlignment="1">
      <alignment horizontal="center" vertical="center"/>
    </xf>
    <xf numFmtId="38" fontId="8" fillId="32" borderId="53" xfId="49" applyFont="1" applyFill="1" applyBorder="1" applyAlignment="1">
      <alignment horizontal="left" vertical="center" wrapText="1"/>
    </xf>
    <xf numFmtId="38" fontId="8" fillId="32" borderId="0" xfId="49" applyFont="1" applyFill="1" applyAlignment="1">
      <alignment vertical="center" wrapText="1"/>
    </xf>
    <xf numFmtId="38" fontId="8" fillId="32" borderId="158" xfId="49" applyFont="1" applyFill="1" applyBorder="1" applyAlignment="1">
      <alignment horizontal="center" vertical="center" wrapText="1"/>
    </xf>
    <xf numFmtId="38" fontId="8" fillId="32" borderId="125" xfId="49" applyFont="1" applyFill="1" applyBorder="1" applyAlignment="1">
      <alignment horizontal="center" vertical="center" wrapText="1"/>
    </xf>
    <xf numFmtId="190" fontId="8" fillId="32" borderId="137" xfId="49" applyNumberFormat="1" applyFont="1" applyFill="1" applyBorder="1" applyAlignment="1">
      <alignment horizontal="center" vertical="center"/>
    </xf>
    <xf numFmtId="190" fontId="8" fillId="32" borderId="172" xfId="49" applyNumberFormat="1" applyFont="1" applyFill="1" applyBorder="1" applyAlignment="1">
      <alignment horizontal="center" vertical="center"/>
    </xf>
    <xf numFmtId="190" fontId="8" fillId="32" borderId="173" xfId="49" applyNumberFormat="1" applyFont="1" applyFill="1" applyBorder="1" applyAlignment="1">
      <alignment horizontal="center" vertical="center"/>
    </xf>
    <xf numFmtId="38" fontId="8" fillId="32" borderId="116" xfId="49" applyFont="1" applyFill="1" applyBorder="1" applyAlignment="1">
      <alignment horizontal="center" vertical="center" wrapText="1"/>
    </xf>
    <xf numFmtId="3" fontId="8" fillId="32" borderId="108" xfId="73" applyNumberFormat="1" applyFont="1" applyFill="1" applyBorder="1" applyAlignment="1">
      <alignment horizontal="center" vertical="center"/>
      <protection/>
    </xf>
    <xf numFmtId="0" fontId="9" fillId="32" borderId="113" xfId="73" applyFont="1" applyFill="1" applyBorder="1" applyAlignment="1">
      <alignment horizontal="center" vertical="center"/>
      <protection/>
    </xf>
    <xf numFmtId="3" fontId="8" fillId="32" borderId="83" xfId="73" applyNumberFormat="1" applyFont="1" applyFill="1" applyBorder="1" applyAlignment="1">
      <alignment horizontal="center" vertical="center"/>
      <protection/>
    </xf>
    <xf numFmtId="0" fontId="9" fillId="32" borderId="180" xfId="73" applyFont="1" applyFill="1" applyBorder="1" applyAlignment="1">
      <alignment horizontal="center" vertical="center"/>
      <protection/>
    </xf>
    <xf numFmtId="3" fontId="8" fillId="32" borderId="176" xfId="73" applyNumberFormat="1" applyFont="1" applyFill="1" applyBorder="1" applyAlignment="1">
      <alignment horizontal="center" vertical="center"/>
      <protection/>
    </xf>
    <xf numFmtId="0" fontId="9" fillId="32" borderId="87" xfId="73" applyFont="1" applyFill="1" applyBorder="1" applyAlignment="1">
      <alignment horizontal="center" vertical="center"/>
      <protection/>
    </xf>
    <xf numFmtId="0" fontId="9" fillId="32" borderId="111" xfId="73" applyFont="1" applyFill="1" applyBorder="1" applyAlignment="1">
      <alignment horizontal="center" vertical="center"/>
      <protection/>
    </xf>
    <xf numFmtId="3" fontId="8" fillId="32" borderId="82" xfId="73" applyNumberFormat="1" applyFont="1" applyFill="1" applyBorder="1" applyAlignment="1">
      <alignment horizontal="center" vertical="center"/>
      <protection/>
    </xf>
    <xf numFmtId="0" fontId="9" fillId="32" borderId="112" xfId="73" applyFont="1" applyFill="1" applyBorder="1" applyAlignment="1">
      <alignment horizontal="center" vertical="center"/>
      <protection/>
    </xf>
    <xf numFmtId="0" fontId="8" fillId="32" borderId="174" xfId="73" applyFont="1" applyFill="1" applyBorder="1" applyAlignment="1">
      <alignment horizontal="center" vertical="center"/>
      <protection/>
    </xf>
    <xf numFmtId="0" fontId="8" fillId="32" borderId="99" xfId="73" applyFont="1" applyFill="1" applyBorder="1" applyAlignment="1">
      <alignment horizontal="center" vertical="center"/>
      <protection/>
    </xf>
    <xf numFmtId="3" fontId="8" fillId="32" borderId="44" xfId="73" applyNumberFormat="1" applyFont="1" applyFill="1" applyBorder="1" applyAlignment="1">
      <alignment horizontal="center" vertical="center"/>
      <protection/>
    </xf>
    <xf numFmtId="0" fontId="9" fillId="32" borderId="10" xfId="73" applyFont="1" applyFill="1" applyBorder="1" applyAlignment="1">
      <alignment horizontal="center" vertical="center"/>
      <protection/>
    </xf>
    <xf numFmtId="0" fontId="9" fillId="32" borderId="123" xfId="73" applyFont="1" applyFill="1" applyBorder="1" applyAlignment="1">
      <alignment horizontal="center" vertical="center"/>
      <protection/>
    </xf>
    <xf numFmtId="3" fontId="8" fillId="32" borderId="95" xfId="73" applyNumberFormat="1" applyFont="1" applyFill="1" applyBorder="1" applyAlignment="1">
      <alignment horizontal="center" vertical="center"/>
      <protection/>
    </xf>
    <xf numFmtId="0" fontId="9" fillId="32" borderId="80" xfId="73" applyFont="1" applyFill="1" applyBorder="1" applyAlignment="1">
      <alignment horizontal="center" vertical="center"/>
      <protection/>
    </xf>
    <xf numFmtId="0" fontId="9" fillId="32" borderId="127" xfId="73" applyFont="1" applyFill="1" applyBorder="1" applyAlignment="1">
      <alignment horizontal="center" vertical="center"/>
      <protection/>
    </xf>
    <xf numFmtId="0" fontId="8" fillId="32" borderId="68" xfId="73" applyFont="1" applyFill="1" applyBorder="1" applyAlignment="1">
      <alignment horizontal="left"/>
      <protection/>
    </xf>
    <xf numFmtId="0" fontId="8" fillId="32" borderId="53" xfId="73" applyFont="1" applyFill="1" applyBorder="1" applyAlignment="1">
      <alignment horizontal="left"/>
      <protection/>
    </xf>
    <xf numFmtId="0" fontId="8" fillId="32" borderId="69" xfId="73" applyFont="1" applyFill="1" applyBorder="1" applyAlignment="1">
      <alignment horizontal="left"/>
      <protection/>
    </xf>
    <xf numFmtId="3" fontId="8" fillId="32" borderId="107" xfId="73" applyNumberFormat="1" applyFont="1" applyFill="1" applyBorder="1" applyAlignment="1">
      <alignment horizontal="center" vertical="center"/>
      <protection/>
    </xf>
    <xf numFmtId="0" fontId="9" fillId="32" borderId="74" xfId="73" applyFont="1" applyFill="1" applyBorder="1" applyAlignment="1">
      <alignment horizontal="center" vertical="center"/>
      <protection/>
    </xf>
    <xf numFmtId="0" fontId="8" fillId="32" borderId="181" xfId="73" applyFont="1" applyFill="1" applyBorder="1" applyAlignment="1">
      <alignment horizontal="center" vertical="center"/>
      <protection/>
    </xf>
    <xf numFmtId="0" fontId="8" fillId="32" borderId="182" xfId="73" applyFont="1" applyFill="1" applyBorder="1" applyAlignment="1">
      <alignment vertical="center"/>
      <protection/>
    </xf>
    <xf numFmtId="3" fontId="8" fillId="32" borderId="176" xfId="74" applyNumberFormat="1" applyFont="1" applyFill="1" applyBorder="1" applyAlignment="1">
      <alignment horizontal="center" vertical="center"/>
      <protection/>
    </xf>
    <xf numFmtId="0" fontId="3" fillId="32" borderId="111" xfId="74" applyFill="1" applyBorder="1" applyAlignment="1">
      <alignment horizontal="center" vertical="center"/>
      <protection/>
    </xf>
    <xf numFmtId="3" fontId="8" fillId="32" borderId="79" xfId="74" applyNumberFormat="1" applyFont="1" applyFill="1" applyBorder="1" applyAlignment="1">
      <alignment horizontal="center" vertical="center"/>
      <protection/>
    </xf>
    <xf numFmtId="0" fontId="3" fillId="32" borderId="80" xfId="74" applyFill="1" applyBorder="1" applyAlignment="1">
      <alignment horizontal="center" vertical="center"/>
      <protection/>
    </xf>
    <xf numFmtId="0" fontId="3" fillId="32" borderId="93" xfId="74" applyFill="1" applyBorder="1" applyAlignment="1">
      <alignment horizontal="center" vertical="center"/>
      <protection/>
    </xf>
    <xf numFmtId="3" fontId="8" fillId="32" borderId="97" xfId="74" applyNumberFormat="1" applyFont="1" applyFill="1" applyBorder="1" applyAlignment="1">
      <alignment horizontal="center" vertical="center"/>
      <protection/>
    </xf>
    <xf numFmtId="0" fontId="3" fillId="32" borderId="128" xfId="74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-07" xfId="61"/>
    <cellStyle name="標準_4-01" xfId="62"/>
    <cellStyle name="標準_4-02" xfId="63"/>
    <cellStyle name="標準_4-03" xfId="64"/>
    <cellStyle name="標準_4-04" xfId="65"/>
    <cellStyle name="標準_4-05" xfId="66"/>
    <cellStyle name="標準_4-06" xfId="67"/>
    <cellStyle name="標準_4-07" xfId="68"/>
    <cellStyle name="標準_4-08" xfId="69"/>
    <cellStyle name="標準_4-09" xfId="70"/>
    <cellStyle name="標準_4-09_4-11" xfId="71"/>
    <cellStyle name="標準_4-10" xfId="72"/>
    <cellStyle name="標準_4-11" xfId="73"/>
    <cellStyle name="標準_4-12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多摩地域計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0.34905369265583214</c:v>
              </c:pt>
              <c:pt idx="1">
                <c:v>0.6509463073441679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tx>
            <c:v>島しょ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0.9111111111111111</c:v>
              </c:pt>
              <c:pt idx="1">
                <c:v>0.08888888888888889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2"/>
          <c:order val="0"/>
          <c:tx>
            <c:v>特別区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0.7121527615668332</c:v>
              </c:pt>
              <c:pt idx="1">
                <c:v>0.28784723843316684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doughnut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'Ⅳ-9 '!$P$35:$Q$35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16</xdr:row>
      <xdr:rowOff>152400</xdr:rowOff>
    </xdr:from>
    <xdr:to>
      <xdr:col>9</xdr:col>
      <xdr:colOff>352425</xdr:colOff>
      <xdr:row>44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"/>
          <a:ext cx="6172200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647700</xdr:colOff>
      <xdr:row>22</xdr:row>
      <xdr:rowOff>161925</xdr:rowOff>
    </xdr:from>
    <xdr:to>
      <xdr:col>3</xdr:col>
      <xdr:colOff>619125</xdr:colOff>
      <xdr:row>24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0" y="4267200"/>
          <a:ext cx="1343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西多摩保健医療圏</a:t>
          </a:r>
        </a:p>
      </xdr:txBody>
    </xdr:sp>
    <xdr:clientData/>
  </xdr:twoCellAnchor>
  <xdr:twoCellAnchor>
    <xdr:from>
      <xdr:col>4</xdr:col>
      <xdr:colOff>647700</xdr:colOff>
      <xdr:row>33</xdr:row>
      <xdr:rowOff>161925</xdr:rowOff>
    </xdr:from>
    <xdr:to>
      <xdr:col>6</xdr:col>
      <xdr:colOff>571500</xdr:colOff>
      <xdr:row>35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90900" y="6153150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南多摩保健医療圏</a:t>
          </a:r>
        </a:p>
      </xdr:txBody>
    </xdr:sp>
    <xdr:clientData/>
  </xdr:twoCellAnchor>
  <xdr:twoCellAnchor>
    <xdr:from>
      <xdr:col>6</xdr:col>
      <xdr:colOff>342900</xdr:colOff>
      <xdr:row>22</xdr:row>
      <xdr:rowOff>133350</xdr:rowOff>
    </xdr:from>
    <xdr:to>
      <xdr:col>7</xdr:col>
      <xdr:colOff>552450</xdr:colOff>
      <xdr:row>24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57700" y="4238625"/>
          <a:ext cx="895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北多摩西部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8</xdr:col>
      <xdr:colOff>428625</xdr:colOff>
      <xdr:row>20</xdr:row>
      <xdr:rowOff>152400</xdr:rowOff>
    </xdr:from>
    <xdr:to>
      <xdr:col>9</xdr:col>
      <xdr:colOff>619125</xdr:colOff>
      <xdr:row>23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15025" y="3914775"/>
          <a:ext cx="8763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北多摩北部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8</xdr:col>
      <xdr:colOff>285750</xdr:colOff>
      <xdr:row>37</xdr:row>
      <xdr:rowOff>114300</xdr:rowOff>
    </xdr:from>
    <xdr:to>
      <xdr:col>9</xdr:col>
      <xdr:colOff>523875</xdr:colOff>
      <xdr:row>39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72150" y="6791325"/>
          <a:ext cx="923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北多摩南部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7</xdr:col>
      <xdr:colOff>28575</xdr:colOff>
      <xdr:row>25</xdr:row>
      <xdr:rowOff>28575</xdr:rowOff>
    </xdr:from>
    <xdr:to>
      <xdr:col>7</xdr:col>
      <xdr:colOff>95250</xdr:colOff>
      <xdr:row>30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4829175" y="4648200"/>
          <a:ext cx="66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33</xdr:row>
      <xdr:rowOff>85725</xdr:rowOff>
    </xdr:from>
    <xdr:to>
      <xdr:col>9</xdr:col>
      <xdr:colOff>47625</xdr:colOff>
      <xdr:row>37</xdr:row>
      <xdr:rowOff>28575</xdr:rowOff>
    </xdr:to>
    <xdr:sp>
      <xdr:nvSpPr>
        <xdr:cNvPr id="8" name="Line 10"/>
        <xdr:cNvSpPr>
          <a:spLocks/>
        </xdr:cNvSpPr>
      </xdr:nvSpPr>
      <xdr:spPr>
        <a:xfrm flipH="1" flipV="1">
          <a:off x="6086475" y="6076950"/>
          <a:ext cx="1333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22</xdr:row>
      <xdr:rowOff>161925</xdr:rowOff>
    </xdr:from>
    <xdr:to>
      <xdr:col>9</xdr:col>
      <xdr:colOff>171450</xdr:colOff>
      <xdr:row>27</xdr:row>
      <xdr:rowOff>47625</xdr:rowOff>
    </xdr:to>
    <xdr:sp>
      <xdr:nvSpPr>
        <xdr:cNvPr id="9" name="Line 11"/>
        <xdr:cNvSpPr>
          <a:spLocks/>
        </xdr:cNvSpPr>
      </xdr:nvSpPr>
      <xdr:spPr>
        <a:xfrm flipH="1">
          <a:off x="5867400" y="426720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39</xdr:row>
      <xdr:rowOff>66675</xdr:rowOff>
    </xdr:from>
    <xdr:to>
      <xdr:col>6</xdr:col>
      <xdr:colOff>47625</xdr:colOff>
      <xdr:row>46</xdr:row>
      <xdr:rowOff>133350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200025" y="7086600"/>
          <a:ext cx="39624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0800" rIns="36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二次保健医療圏：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殊な医療を除く入院医療を圏域内で基本的に確保するとともに、医療機関の機能連携に基づく医療サービスと広域的、専門的な保健サービスとの連携などにより、都民に包括的な保健医療サービスを提供していく上での圏域で、その整備を図るための地域的単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0.4195</cdr:y>
    </cdr:from>
    <cdr:to>
      <cdr:x>0.66625</cdr:x>
      <cdr:y>0.54325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多摩地域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0.27175</cdr:x>
      <cdr:y>0.42775</cdr:y>
    </cdr:from>
    <cdr:to>
      <cdr:x>0.45525</cdr:x>
      <cdr:y>0.4805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島しょ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</cdr:x>
      <cdr:y>0.509</cdr:y>
    </cdr:from>
    <cdr:to>
      <cdr:x>0.524</cdr:x>
      <cdr:y>0.6365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地域別定員割合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81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0</xdr:row>
      <xdr:rowOff>0</xdr:rowOff>
    </xdr:from>
    <xdr:to>
      <xdr:col>7</xdr:col>
      <xdr:colOff>523875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819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76200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819150" y="0"/>
        <a:ext cx="7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161925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地域別定員割合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》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0.5225</cdr:y>
    </cdr:from>
    <cdr:to>
      <cdr:x>0.52175</cdr:x>
      <cdr:y>0.5685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3875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171450</xdr:rowOff>
    </xdr:from>
    <xdr:to>
      <xdr:col>7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1038225" y="10391775"/>
        <a:ext cx="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6:J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3" ht="12.75" customHeight="1"/>
    <row r="4" ht="12.75" customHeight="1"/>
    <row r="6" spans="1:10" ht="37.5" customHeight="1">
      <c r="A6" s="650" t="s">
        <v>0</v>
      </c>
      <c r="B6" s="650"/>
      <c r="C6" s="650"/>
      <c r="D6" s="650"/>
      <c r="E6" s="650"/>
      <c r="F6" s="650"/>
      <c r="G6" s="650"/>
      <c r="H6" s="650"/>
      <c r="I6" s="650"/>
      <c r="J6" s="650"/>
    </row>
    <row r="14" spans="1:10" ht="13.5">
      <c r="A14" s="651"/>
      <c r="B14" s="651"/>
      <c r="C14" s="651"/>
      <c r="D14" s="651"/>
      <c r="E14" s="651"/>
      <c r="F14" s="651"/>
      <c r="G14" s="651"/>
      <c r="H14" s="651"/>
      <c r="I14" s="651"/>
      <c r="J14" s="651"/>
    </row>
    <row r="16" spans="1:10" ht="17.25">
      <c r="A16" s="652" t="s">
        <v>226</v>
      </c>
      <c r="B16" s="652"/>
      <c r="C16" s="652"/>
      <c r="D16" s="652"/>
      <c r="E16" s="652"/>
      <c r="F16" s="652"/>
      <c r="G16" s="652"/>
      <c r="H16" s="652"/>
      <c r="I16" s="652"/>
      <c r="J16" s="652"/>
    </row>
  </sheetData>
  <sheetProtection/>
  <mergeCells count="3">
    <mergeCell ref="A6:J6"/>
    <mergeCell ref="A14:J14"/>
    <mergeCell ref="A16:J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showZeros="0" showOutlineSymbols="0" view="pageBreakPreview" zoomScale="90" zoomScaleSheetLayoutView="90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7" sqref="U27"/>
    </sheetView>
  </sheetViews>
  <sheetFormatPr defaultColWidth="10.75390625" defaultRowHeight="13.5"/>
  <cols>
    <col min="1" max="1" width="13.625" style="378" customWidth="1"/>
    <col min="2" max="2" width="5.375" style="378" hidden="1" customWidth="1"/>
    <col min="3" max="4" width="4.875" style="378" hidden="1" customWidth="1"/>
    <col min="5" max="5" width="6.75390625" style="378" hidden="1" customWidth="1"/>
    <col min="6" max="7" width="6.625" style="378" hidden="1" customWidth="1"/>
    <col min="8" max="8" width="9.00390625" style="378" customWidth="1"/>
    <col min="9" max="10" width="7.625" style="378" customWidth="1"/>
    <col min="11" max="11" width="9.125" style="378" customWidth="1"/>
    <col min="12" max="13" width="7.625" style="378" customWidth="1"/>
    <col min="14" max="14" width="9.125" style="378" customWidth="1"/>
    <col min="15" max="16" width="7.625" style="378" customWidth="1"/>
    <col min="17" max="17" width="9.125" style="378" customWidth="1"/>
    <col min="18" max="19" width="7.625" style="378" customWidth="1"/>
    <col min="20" max="20" width="13.125" style="378" customWidth="1"/>
    <col min="21" max="16384" width="10.75390625" style="378" customWidth="1"/>
  </cols>
  <sheetData>
    <row r="1" spans="1:19" ht="25.5" customHeight="1">
      <c r="A1" s="375" t="s">
        <v>174</v>
      </c>
      <c r="B1" s="376" t="s">
        <v>103</v>
      </c>
      <c r="C1" s="377"/>
      <c r="D1" s="377"/>
      <c r="E1" s="377"/>
      <c r="F1" s="377"/>
      <c r="G1" s="377"/>
      <c r="H1" s="376"/>
      <c r="I1" s="377"/>
      <c r="J1" s="377"/>
      <c r="K1" s="377"/>
      <c r="L1" s="377"/>
      <c r="M1" s="377"/>
      <c r="N1" s="376"/>
      <c r="O1" s="377"/>
      <c r="P1" s="377"/>
      <c r="Q1" s="377"/>
      <c r="R1" s="377"/>
      <c r="S1" s="377"/>
    </row>
    <row r="2" spans="1:19" ht="16.5" customHeight="1">
      <c r="A2" s="377"/>
      <c r="B2" s="377"/>
      <c r="C2" s="377"/>
      <c r="D2" s="377"/>
      <c r="E2" s="377"/>
      <c r="F2" s="783"/>
      <c r="G2" s="784"/>
      <c r="H2" s="377"/>
      <c r="I2" s="377"/>
      <c r="J2" s="377"/>
      <c r="K2" s="377"/>
      <c r="L2" s="783"/>
      <c r="M2" s="784"/>
      <c r="N2" s="377"/>
      <c r="O2" s="377"/>
      <c r="P2" s="377"/>
      <c r="Q2" s="377"/>
      <c r="R2" s="785" t="s">
        <v>193</v>
      </c>
      <c r="S2" s="786"/>
    </row>
    <row r="3" spans="1:19" ht="27.75" customHeight="1">
      <c r="A3" s="787" t="s">
        <v>78</v>
      </c>
      <c r="B3" s="790">
        <v>39539</v>
      </c>
      <c r="C3" s="791"/>
      <c r="D3" s="791"/>
      <c r="E3" s="791"/>
      <c r="F3" s="791"/>
      <c r="G3" s="792"/>
      <c r="H3" s="773" t="s">
        <v>236</v>
      </c>
      <c r="I3" s="774"/>
      <c r="J3" s="774"/>
      <c r="K3" s="774"/>
      <c r="L3" s="774"/>
      <c r="M3" s="775"/>
      <c r="N3" s="773" t="s">
        <v>260</v>
      </c>
      <c r="O3" s="774"/>
      <c r="P3" s="774"/>
      <c r="Q3" s="774"/>
      <c r="R3" s="774"/>
      <c r="S3" s="775"/>
    </row>
    <row r="4" spans="1:19" s="379" customFormat="1" ht="27.75" customHeight="1">
      <c r="A4" s="788"/>
      <c r="B4" s="776" t="s">
        <v>102</v>
      </c>
      <c r="C4" s="777"/>
      <c r="D4" s="777"/>
      <c r="E4" s="778" t="s">
        <v>144</v>
      </c>
      <c r="F4" s="777"/>
      <c r="G4" s="779"/>
      <c r="H4" s="776" t="s">
        <v>102</v>
      </c>
      <c r="I4" s="777"/>
      <c r="J4" s="777"/>
      <c r="K4" s="778" t="s">
        <v>144</v>
      </c>
      <c r="L4" s="777"/>
      <c r="M4" s="780"/>
      <c r="N4" s="776" t="s">
        <v>102</v>
      </c>
      <c r="O4" s="777"/>
      <c r="P4" s="777"/>
      <c r="Q4" s="778" t="s">
        <v>144</v>
      </c>
      <c r="R4" s="777"/>
      <c r="S4" s="780"/>
    </row>
    <row r="5" spans="1:19" s="379" customFormat="1" ht="27.75" customHeight="1">
      <c r="A5" s="789"/>
      <c r="B5" s="380"/>
      <c r="C5" s="381" t="s">
        <v>104</v>
      </c>
      <c r="D5" s="382" t="s">
        <v>105</v>
      </c>
      <c r="E5" s="383"/>
      <c r="F5" s="381" t="s">
        <v>104</v>
      </c>
      <c r="G5" s="384" t="s">
        <v>105</v>
      </c>
      <c r="H5" s="380"/>
      <c r="I5" s="381" t="s">
        <v>104</v>
      </c>
      <c r="J5" s="382" t="s">
        <v>105</v>
      </c>
      <c r="K5" s="383"/>
      <c r="L5" s="381" t="s">
        <v>104</v>
      </c>
      <c r="M5" s="381" t="s">
        <v>105</v>
      </c>
      <c r="N5" s="380"/>
      <c r="O5" s="381" t="s">
        <v>104</v>
      </c>
      <c r="P5" s="382" t="s">
        <v>105</v>
      </c>
      <c r="Q5" s="383"/>
      <c r="R5" s="381" t="s">
        <v>104</v>
      </c>
      <c r="S5" s="381" t="s">
        <v>105</v>
      </c>
    </row>
    <row r="6" spans="1:19" s="379" customFormat="1" ht="19.5" customHeight="1">
      <c r="A6" s="385" t="s">
        <v>13</v>
      </c>
      <c r="B6" s="386">
        <f>SUM(C6:D6)</f>
        <v>6</v>
      </c>
      <c r="C6" s="387">
        <v>3</v>
      </c>
      <c r="D6" s="388">
        <v>3</v>
      </c>
      <c r="E6" s="389">
        <f>SUM(F6:G6)</f>
        <v>177</v>
      </c>
      <c r="F6" s="387">
        <v>119</v>
      </c>
      <c r="G6" s="390">
        <v>58</v>
      </c>
      <c r="H6" s="386">
        <f>SUM(I6:J6)</f>
        <v>6</v>
      </c>
      <c r="I6" s="387">
        <v>5</v>
      </c>
      <c r="J6" s="388">
        <v>1</v>
      </c>
      <c r="K6" s="389">
        <f>SUM(L6:M6)</f>
        <v>245</v>
      </c>
      <c r="L6" s="387">
        <v>231</v>
      </c>
      <c r="M6" s="391">
        <v>14</v>
      </c>
      <c r="N6" s="386">
        <f>SUM(O6:P6)</f>
        <v>6</v>
      </c>
      <c r="O6" s="387">
        <v>5</v>
      </c>
      <c r="P6" s="388">
        <v>1</v>
      </c>
      <c r="Q6" s="389">
        <f>SUM(R6:S6)</f>
        <v>245</v>
      </c>
      <c r="R6" s="387">
        <v>231</v>
      </c>
      <c r="S6" s="391">
        <v>14</v>
      </c>
    </row>
    <row r="7" spans="1:19" s="379" customFormat="1" ht="19.5" customHeight="1">
      <c r="A7" s="392" t="s">
        <v>19</v>
      </c>
      <c r="B7" s="386">
        <f>SUM(C7:D7)</f>
        <v>4</v>
      </c>
      <c r="C7" s="393">
        <v>4</v>
      </c>
      <c r="D7" s="394"/>
      <c r="E7" s="389">
        <f aca="true" t="shared" si="0" ref="E7:E35">SUM(F7:G7)</f>
        <v>142</v>
      </c>
      <c r="F7" s="393">
        <v>142</v>
      </c>
      <c r="G7" s="395"/>
      <c r="H7" s="386">
        <f>SUM(I7:J7)</f>
        <v>5</v>
      </c>
      <c r="I7" s="393">
        <v>5</v>
      </c>
      <c r="J7" s="394"/>
      <c r="K7" s="389">
        <f aca="true" t="shared" si="1" ref="K7:K35">SUM(L7:M7)</f>
        <v>213</v>
      </c>
      <c r="L7" s="393">
        <v>213</v>
      </c>
      <c r="M7" s="396"/>
      <c r="N7" s="386">
        <f aca="true" t="shared" si="2" ref="N7:N35">SUM(O7:P7)</f>
        <v>5</v>
      </c>
      <c r="O7" s="393">
        <v>5</v>
      </c>
      <c r="P7" s="394"/>
      <c r="Q7" s="389">
        <f aca="true" t="shared" si="3" ref="Q7:Q35">SUM(R7:S7)</f>
        <v>213</v>
      </c>
      <c r="R7" s="393">
        <v>213</v>
      </c>
      <c r="S7" s="396"/>
    </row>
    <row r="8" spans="1:19" s="379" customFormat="1" ht="19.5" customHeight="1">
      <c r="A8" s="392" t="s">
        <v>30</v>
      </c>
      <c r="B8" s="386">
        <f aca="true" t="shared" si="4" ref="B8:B35">SUM(C8:D8)</f>
        <v>6</v>
      </c>
      <c r="C8" s="393">
        <v>4</v>
      </c>
      <c r="D8" s="394">
        <v>2</v>
      </c>
      <c r="E8" s="389">
        <f t="shared" si="0"/>
        <v>190</v>
      </c>
      <c r="F8" s="393">
        <v>132</v>
      </c>
      <c r="G8" s="395">
        <v>58</v>
      </c>
      <c r="H8" s="386">
        <f>SUM(I8:J8)</f>
        <v>20</v>
      </c>
      <c r="I8" s="393">
        <v>19</v>
      </c>
      <c r="J8" s="394">
        <v>1</v>
      </c>
      <c r="K8" s="389">
        <f t="shared" si="1"/>
        <v>681</v>
      </c>
      <c r="L8" s="393">
        <v>657</v>
      </c>
      <c r="M8" s="396">
        <v>24</v>
      </c>
      <c r="N8" s="386">
        <f>SUM(O8:P8)</f>
        <v>15</v>
      </c>
      <c r="O8" s="393">
        <v>15</v>
      </c>
      <c r="P8" s="394"/>
      <c r="Q8" s="389">
        <f t="shared" si="3"/>
        <v>521</v>
      </c>
      <c r="R8" s="393">
        <v>521</v>
      </c>
      <c r="S8" s="396"/>
    </row>
    <row r="9" spans="1:19" s="379" customFormat="1" ht="19.5" customHeight="1">
      <c r="A9" s="392" t="s">
        <v>31</v>
      </c>
      <c r="B9" s="386">
        <f t="shared" si="4"/>
        <v>9</v>
      </c>
      <c r="C9" s="393">
        <v>6</v>
      </c>
      <c r="D9" s="394">
        <v>3</v>
      </c>
      <c r="E9" s="389">
        <f t="shared" si="0"/>
        <v>267</v>
      </c>
      <c r="F9" s="393">
        <v>207</v>
      </c>
      <c r="G9" s="395">
        <v>60</v>
      </c>
      <c r="H9" s="386">
        <f aca="true" t="shared" si="5" ref="H9:H35">SUM(I9:J9)</f>
        <v>13</v>
      </c>
      <c r="I9" s="393">
        <v>11</v>
      </c>
      <c r="J9" s="394">
        <v>2</v>
      </c>
      <c r="K9" s="389">
        <f t="shared" si="1"/>
        <v>420</v>
      </c>
      <c r="L9" s="393">
        <v>368</v>
      </c>
      <c r="M9" s="396">
        <v>52</v>
      </c>
      <c r="N9" s="386">
        <f t="shared" si="2"/>
        <v>13</v>
      </c>
      <c r="O9" s="393">
        <v>11</v>
      </c>
      <c r="P9" s="394">
        <v>2</v>
      </c>
      <c r="Q9" s="389">
        <f t="shared" si="3"/>
        <v>395</v>
      </c>
      <c r="R9" s="393">
        <v>345</v>
      </c>
      <c r="S9" s="396">
        <v>50</v>
      </c>
    </row>
    <row r="10" spans="1:19" s="379" customFormat="1" ht="19.5" customHeight="1">
      <c r="A10" s="392" t="s">
        <v>4</v>
      </c>
      <c r="B10" s="386">
        <f t="shared" si="4"/>
        <v>1</v>
      </c>
      <c r="C10" s="393">
        <v>1</v>
      </c>
      <c r="D10" s="394"/>
      <c r="E10" s="389">
        <f t="shared" si="0"/>
        <v>43</v>
      </c>
      <c r="F10" s="393">
        <v>43</v>
      </c>
      <c r="G10" s="395"/>
      <c r="H10" s="386">
        <f t="shared" si="5"/>
        <v>1</v>
      </c>
      <c r="I10" s="393">
        <v>1</v>
      </c>
      <c r="J10" s="394"/>
      <c r="K10" s="389">
        <f t="shared" si="1"/>
        <v>44</v>
      </c>
      <c r="L10" s="393">
        <v>44</v>
      </c>
      <c r="M10" s="396"/>
      <c r="N10" s="386">
        <f t="shared" si="2"/>
        <v>1</v>
      </c>
      <c r="O10" s="393">
        <v>1</v>
      </c>
      <c r="P10" s="394"/>
      <c r="Q10" s="389">
        <f t="shared" si="3"/>
        <v>44</v>
      </c>
      <c r="R10" s="393">
        <v>44</v>
      </c>
      <c r="S10" s="396"/>
    </row>
    <row r="11" spans="1:19" s="379" customFormat="1" ht="19.5" customHeight="1">
      <c r="A11" s="392" t="s">
        <v>26</v>
      </c>
      <c r="B11" s="386">
        <f t="shared" si="4"/>
        <v>9</v>
      </c>
      <c r="C11" s="393">
        <v>8</v>
      </c>
      <c r="D11" s="394">
        <v>1</v>
      </c>
      <c r="E11" s="389">
        <f t="shared" si="0"/>
        <v>265</v>
      </c>
      <c r="F11" s="393">
        <v>247</v>
      </c>
      <c r="G11" s="395">
        <v>18</v>
      </c>
      <c r="H11" s="386">
        <f t="shared" si="5"/>
        <v>18</v>
      </c>
      <c r="I11" s="393">
        <v>17</v>
      </c>
      <c r="J11" s="394">
        <v>1</v>
      </c>
      <c r="K11" s="389">
        <f t="shared" si="1"/>
        <v>622</v>
      </c>
      <c r="L11" s="393">
        <v>603</v>
      </c>
      <c r="M11" s="396">
        <v>19</v>
      </c>
      <c r="N11" s="386">
        <f t="shared" si="2"/>
        <v>17</v>
      </c>
      <c r="O11" s="393">
        <v>16</v>
      </c>
      <c r="P11" s="394">
        <v>1</v>
      </c>
      <c r="Q11" s="389">
        <f t="shared" si="3"/>
        <v>580</v>
      </c>
      <c r="R11" s="393">
        <v>561</v>
      </c>
      <c r="S11" s="396">
        <v>19</v>
      </c>
    </row>
    <row r="12" spans="1:19" s="379" customFormat="1" ht="19.5" customHeight="1">
      <c r="A12" s="392" t="s">
        <v>20</v>
      </c>
      <c r="B12" s="386">
        <f t="shared" si="4"/>
        <v>0</v>
      </c>
      <c r="C12" s="393"/>
      <c r="D12" s="394"/>
      <c r="E12" s="389">
        <f t="shared" si="0"/>
        <v>0</v>
      </c>
      <c r="F12" s="393"/>
      <c r="G12" s="395"/>
      <c r="H12" s="386">
        <f t="shared" si="5"/>
        <v>2</v>
      </c>
      <c r="I12" s="393">
        <v>2</v>
      </c>
      <c r="J12" s="394"/>
      <c r="K12" s="389">
        <f t="shared" si="1"/>
        <v>53</v>
      </c>
      <c r="L12" s="393">
        <v>53</v>
      </c>
      <c r="M12" s="396"/>
      <c r="N12" s="386">
        <f t="shared" si="2"/>
        <v>1</v>
      </c>
      <c r="O12" s="393">
        <v>1</v>
      </c>
      <c r="P12" s="394"/>
      <c r="Q12" s="389">
        <f t="shared" si="3"/>
        <v>30</v>
      </c>
      <c r="R12" s="393">
        <v>30</v>
      </c>
      <c r="S12" s="396"/>
    </row>
    <row r="13" spans="1:19" s="379" customFormat="1" ht="19.5" customHeight="1">
      <c r="A13" s="392" t="s">
        <v>28</v>
      </c>
      <c r="B13" s="386">
        <f t="shared" si="4"/>
        <v>7</v>
      </c>
      <c r="C13" s="393">
        <v>5</v>
      </c>
      <c r="D13" s="394">
        <v>2</v>
      </c>
      <c r="E13" s="389">
        <f t="shared" si="0"/>
        <v>226</v>
      </c>
      <c r="F13" s="393">
        <v>183</v>
      </c>
      <c r="G13" s="395">
        <v>43</v>
      </c>
      <c r="H13" s="386">
        <f t="shared" si="5"/>
        <v>12</v>
      </c>
      <c r="I13" s="393">
        <v>10</v>
      </c>
      <c r="J13" s="394">
        <v>2</v>
      </c>
      <c r="K13" s="389">
        <f t="shared" si="1"/>
        <v>402</v>
      </c>
      <c r="L13" s="393">
        <v>358</v>
      </c>
      <c r="M13" s="396">
        <v>44</v>
      </c>
      <c r="N13" s="386">
        <f t="shared" si="2"/>
        <v>12</v>
      </c>
      <c r="O13" s="393">
        <v>10</v>
      </c>
      <c r="P13" s="394">
        <v>2</v>
      </c>
      <c r="Q13" s="389">
        <f t="shared" si="3"/>
        <v>406</v>
      </c>
      <c r="R13" s="393">
        <v>362</v>
      </c>
      <c r="S13" s="396">
        <v>44</v>
      </c>
    </row>
    <row r="14" spans="1:19" s="379" customFormat="1" ht="19.5" customHeight="1">
      <c r="A14" s="392" t="s">
        <v>17</v>
      </c>
      <c r="B14" s="386">
        <f t="shared" si="4"/>
        <v>7</v>
      </c>
      <c r="C14" s="393">
        <v>5</v>
      </c>
      <c r="D14" s="394">
        <v>2</v>
      </c>
      <c r="E14" s="389">
        <f t="shared" si="0"/>
        <v>209</v>
      </c>
      <c r="F14" s="393">
        <v>169</v>
      </c>
      <c r="G14" s="395">
        <v>40</v>
      </c>
      <c r="H14" s="386">
        <f t="shared" si="5"/>
        <v>5</v>
      </c>
      <c r="I14" s="393">
        <v>5</v>
      </c>
      <c r="J14" s="394"/>
      <c r="K14" s="389">
        <f t="shared" si="1"/>
        <v>214</v>
      </c>
      <c r="L14" s="393">
        <v>214</v>
      </c>
      <c r="M14" s="396"/>
      <c r="N14" s="386">
        <f t="shared" si="2"/>
        <v>5</v>
      </c>
      <c r="O14" s="393">
        <v>5</v>
      </c>
      <c r="P14" s="394"/>
      <c r="Q14" s="389">
        <f t="shared" si="3"/>
        <v>214</v>
      </c>
      <c r="R14" s="393">
        <v>214</v>
      </c>
      <c r="S14" s="396"/>
    </row>
    <row r="15" spans="1:19" s="379" customFormat="1" ht="19.5" customHeight="1">
      <c r="A15" s="392" t="s">
        <v>27</v>
      </c>
      <c r="B15" s="386">
        <f t="shared" si="4"/>
        <v>3</v>
      </c>
      <c r="C15" s="393">
        <v>2</v>
      </c>
      <c r="D15" s="394">
        <v>1</v>
      </c>
      <c r="E15" s="389">
        <f t="shared" si="0"/>
        <v>84</v>
      </c>
      <c r="F15" s="393">
        <v>66</v>
      </c>
      <c r="G15" s="395">
        <v>18</v>
      </c>
      <c r="H15" s="386">
        <f t="shared" si="5"/>
        <v>5</v>
      </c>
      <c r="I15" s="393">
        <v>5</v>
      </c>
      <c r="J15" s="394"/>
      <c r="K15" s="389">
        <f t="shared" si="1"/>
        <v>183</v>
      </c>
      <c r="L15" s="393">
        <v>183</v>
      </c>
      <c r="M15" s="396"/>
      <c r="N15" s="386">
        <f t="shared" si="2"/>
        <v>5</v>
      </c>
      <c r="O15" s="393">
        <v>5</v>
      </c>
      <c r="P15" s="394"/>
      <c r="Q15" s="389">
        <f t="shared" si="3"/>
        <v>183</v>
      </c>
      <c r="R15" s="393">
        <v>183</v>
      </c>
      <c r="S15" s="396"/>
    </row>
    <row r="16" spans="1:19" s="379" customFormat="1" ht="19.5" customHeight="1">
      <c r="A16" s="392" t="s">
        <v>33</v>
      </c>
      <c r="B16" s="386">
        <f t="shared" si="4"/>
        <v>8</v>
      </c>
      <c r="C16" s="393">
        <v>3</v>
      </c>
      <c r="D16" s="394">
        <v>5</v>
      </c>
      <c r="E16" s="389">
        <f t="shared" si="0"/>
        <v>195</v>
      </c>
      <c r="F16" s="393">
        <v>90</v>
      </c>
      <c r="G16" s="395">
        <v>105</v>
      </c>
      <c r="H16" s="386">
        <f t="shared" si="5"/>
        <v>10</v>
      </c>
      <c r="I16" s="393">
        <v>3</v>
      </c>
      <c r="J16" s="394">
        <v>7</v>
      </c>
      <c r="K16" s="389">
        <f t="shared" si="1"/>
        <v>275</v>
      </c>
      <c r="L16" s="393">
        <v>135</v>
      </c>
      <c r="M16" s="396">
        <v>140</v>
      </c>
      <c r="N16" s="386">
        <f t="shared" si="2"/>
        <v>10</v>
      </c>
      <c r="O16" s="393">
        <v>3</v>
      </c>
      <c r="P16" s="394">
        <v>7</v>
      </c>
      <c r="Q16" s="389">
        <f t="shared" si="3"/>
        <v>275</v>
      </c>
      <c r="R16" s="393">
        <v>135</v>
      </c>
      <c r="S16" s="396">
        <v>140</v>
      </c>
    </row>
    <row r="17" spans="1:19" s="379" customFormat="1" ht="19.5" customHeight="1">
      <c r="A17" s="392" t="s">
        <v>14</v>
      </c>
      <c r="B17" s="386">
        <f t="shared" si="4"/>
        <v>6</v>
      </c>
      <c r="C17" s="393">
        <v>4</v>
      </c>
      <c r="D17" s="394">
        <v>2</v>
      </c>
      <c r="E17" s="389">
        <f t="shared" si="0"/>
        <v>332</v>
      </c>
      <c r="F17" s="393">
        <v>285</v>
      </c>
      <c r="G17" s="395">
        <v>47</v>
      </c>
      <c r="H17" s="386">
        <f t="shared" si="5"/>
        <v>9</v>
      </c>
      <c r="I17" s="393">
        <v>7</v>
      </c>
      <c r="J17" s="394">
        <v>2</v>
      </c>
      <c r="K17" s="389">
        <f t="shared" si="1"/>
        <v>427</v>
      </c>
      <c r="L17" s="393">
        <v>380</v>
      </c>
      <c r="M17" s="396">
        <v>47</v>
      </c>
      <c r="N17" s="386">
        <f t="shared" si="2"/>
        <v>9</v>
      </c>
      <c r="O17" s="393">
        <v>7</v>
      </c>
      <c r="P17" s="394">
        <v>2</v>
      </c>
      <c r="Q17" s="389">
        <f t="shared" si="3"/>
        <v>427</v>
      </c>
      <c r="R17" s="393">
        <v>380</v>
      </c>
      <c r="S17" s="396">
        <v>47</v>
      </c>
    </row>
    <row r="18" spans="1:19" s="379" customFormat="1" ht="19.5" customHeight="1">
      <c r="A18" s="392" t="s">
        <v>34</v>
      </c>
      <c r="B18" s="386">
        <f t="shared" si="4"/>
        <v>5</v>
      </c>
      <c r="C18" s="393">
        <v>2</v>
      </c>
      <c r="D18" s="394">
        <v>3</v>
      </c>
      <c r="E18" s="389">
        <f t="shared" si="0"/>
        <v>124</v>
      </c>
      <c r="F18" s="393">
        <v>60</v>
      </c>
      <c r="G18" s="395">
        <v>64</v>
      </c>
      <c r="H18" s="386">
        <f t="shared" si="5"/>
        <v>3</v>
      </c>
      <c r="I18" s="393">
        <v>3</v>
      </c>
      <c r="J18" s="394"/>
      <c r="K18" s="389">
        <f t="shared" si="1"/>
        <v>112</v>
      </c>
      <c r="L18" s="393">
        <v>112</v>
      </c>
      <c r="M18" s="396"/>
      <c r="N18" s="386">
        <f t="shared" si="2"/>
        <v>3</v>
      </c>
      <c r="O18" s="393">
        <v>3</v>
      </c>
      <c r="P18" s="394"/>
      <c r="Q18" s="389">
        <f t="shared" si="3"/>
        <v>112</v>
      </c>
      <c r="R18" s="393">
        <v>112</v>
      </c>
      <c r="S18" s="396"/>
    </row>
    <row r="19" spans="1:19" s="379" customFormat="1" ht="19.5" customHeight="1">
      <c r="A19" s="392" t="s">
        <v>21</v>
      </c>
      <c r="B19" s="386">
        <f t="shared" si="4"/>
        <v>5</v>
      </c>
      <c r="C19" s="393">
        <v>3</v>
      </c>
      <c r="D19" s="394">
        <v>2</v>
      </c>
      <c r="E19" s="389">
        <f t="shared" si="0"/>
        <v>174</v>
      </c>
      <c r="F19" s="393">
        <v>135</v>
      </c>
      <c r="G19" s="395">
        <v>39</v>
      </c>
      <c r="H19" s="386">
        <f t="shared" si="5"/>
        <v>4</v>
      </c>
      <c r="I19" s="393">
        <v>3</v>
      </c>
      <c r="J19" s="394">
        <v>1</v>
      </c>
      <c r="K19" s="389">
        <f t="shared" si="1"/>
        <v>135</v>
      </c>
      <c r="L19" s="393">
        <v>120</v>
      </c>
      <c r="M19" s="396">
        <v>15</v>
      </c>
      <c r="N19" s="386">
        <f t="shared" si="2"/>
        <v>4</v>
      </c>
      <c r="O19" s="393">
        <v>3</v>
      </c>
      <c r="P19" s="394">
        <v>1</v>
      </c>
      <c r="Q19" s="389">
        <f t="shared" si="3"/>
        <v>135</v>
      </c>
      <c r="R19" s="393">
        <v>120</v>
      </c>
      <c r="S19" s="396">
        <v>15</v>
      </c>
    </row>
    <row r="20" spans="1:19" s="379" customFormat="1" ht="19.5" customHeight="1">
      <c r="A20" s="392" t="s">
        <v>22</v>
      </c>
      <c r="B20" s="386">
        <f t="shared" si="4"/>
        <v>3</v>
      </c>
      <c r="C20" s="393">
        <v>3</v>
      </c>
      <c r="D20" s="394"/>
      <c r="E20" s="389">
        <f t="shared" si="0"/>
        <v>84</v>
      </c>
      <c r="F20" s="393">
        <v>84</v>
      </c>
      <c r="G20" s="395"/>
      <c r="H20" s="386">
        <f t="shared" si="5"/>
        <v>0</v>
      </c>
      <c r="I20" s="393"/>
      <c r="J20" s="394"/>
      <c r="K20" s="389">
        <f t="shared" si="1"/>
        <v>0</v>
      </c>
      <c r="L20" s="393"/>
      <c r="M20" s="396"/>
      <c r="N20" s="386">
        <f t="shared" si="2"/>
        <v>0</v>
      </c>
      <c r="O20" s="393"/>
      <c r="P20" s="394"/>
      <c r="Q20" s="389">
        <f t="shared" si="3"/>
        <v>0</v>
      </c>
      <c r="R20" s="393"/>
      <c r="S20" s="396"/>
    </row>
    <row r="21" spans="1:19" s="379" customFormat="1" ht="19.5" customHeight="1">
      <c r="A21" s="392" t="s">
        <v>5</v>
      </c>
      <c r="B21" s="386">
        <f t="shared" si="4"/>
        <v>3</v>
      </c>
      <c r="C21" s="393">
        <v>2</v>
      </c>
      <c r="D21" s="394">
        <v>1</v>
      </c>
      <c r="E21" s="389">
        <f t="shared" si="0"/>
        <v>79</v>
      </c>
      <c r="F21" s="393">
        <v>50</v>
      </c>
      <c r="G21" s="395">
        <v>29</v>
      </c>
      <c r="H21" s="386">
        <f t="shared" si="5"/>
        <v>0</v>
      </c>
      <c r="I21" s="393"/>
      <c r="J21" s="394"/>
      <c r="K21" s="389">
        <f t="shared" si="1"/>
        <v>0</v>
      </c>
      <c r="L21" s="393"/>
      <c r="M21" s="396"/>
      <c r="N21" s="386">
        <f t="shared" si="2"/>
        <v>0</v>
      </c>
      <c r="O21" s="393"/>
      <c r="P21" s="394"/>
      <c r="Q21" s="389">
        <f t="shared" si="3"/>
        <v>0</v>
      </c>
      <c r="R21" s="393"/>
      <c r="S21" s="396"/>
    </row>
    <row r="22" spans="1:19" s="379" customFormat="1" ht="19.5" customHeight="1">
      <c r="A22" s="392" t="s">
        <v>29</v>
      </c>
      <c r="B22" s="386">
        <f t="shared" si="4"/>
        <v>3</v>
      </c>
      <c r="C22" s="393">
        <v>3</v>
      </c>
      <c r="D22" s="394"/>
      <c r="E22" s="389">
        <f t="shared" si="0"/>
        <v>102</v>
      </c>
      <c r="F22" s="393">
        <v>102</v>
      </c>
      <c r="G22" s="395"/>
      <c r="H22" s="386">
        <f t="shared" si="5"/>
        <v>5</v>
      </c>
      <c r="I22" s="393">
        <v>5</v>
      </c>
      <c r="J22" s="394"/>
      <c r="K22" s="389">
        <f t="shared" si="1"/>
        <v>163</v>
      </c>
      <c r="L22" s="393">
        <v>163</v>
      </c>
      <c r="M22" s="396"/>
      <c r="N22" s="386">
        <f t="shared" si="2"/>
        <v>3</v>
      </c>
      <c r="O22" s="393">
        <v>3</v>
      </c>
      <c r="P22" s="394"/>
      <c r="Q22" s="389">
        <f t="shared" si="3"/>
        <v>93</v>
      </c>
      <c r="R22" s="393">
        <v>93</v>
      </c>
      <c r="S22" s="396"/>
    </row>
    <row r="23" spans="1:19" s="379" customFormat="1" ht="19.5" customHeight="1">
      <c r="A23" s="392" t="s">
        <v>23</v>
      </c>
      <c r="B23" s="386">
        <f t="shared" si="4"/>
        <v>0</v>
      </c>
      <c r="C23" s="393"/>
      <c r="D23" s="394"/>
      <c r="E23" s="389">
        <f t="shared" si="0"/>
        <v>0</v>
      </c>
      <c r="F23" s="393"/>
      <c r="G23" s="395"/>
      <c r="H23" s="386">
        <f t="shared" si="5"/>
        <v>2</v>
      </c>
      <c r="I23" s="393">
        <v>1</v>
      </c>
      <c r="J23" s="394">
        <v>1</v>
      </c>
      <c r="K23" s="389">
        <f t="shared" si="1"/>
        <v>206</v>
      </c>
      <c r="L23" s="393">
        <v>188</v>
      </c>
      <c r="M23" s="396">
        <v>18</v>
      </c>
      <c r="N23" s="386">
        <f t="shared" si="2"/>
        <v>2</v>
      </c>
      <c r="O23" s="393">
        <v>1</v>
      </c>
      <c r="P23" s="394">
        <v>1</v>
      </c>
      <c r="Q23" s="389">
        <f t="shared" si="3"/>
        <v>206</v>
      </c>
      <c r="R23" s="393">
        <v>188</v>
      </c>
      <c r="S23" s="396">
        <v>18</v>
      </c>
    </row>
    <row r="24" spans="1:19" s="379" customFormat="1" ht="19.5" customHeight="1">
      <c r="A24" s="392" t="s">
        <v>35</v>
      </c>
      <c r="B24" s="386">
        <f t="shared" si="4"/>
        <v>1</v>
      </c>
      <c r="C24" s="393">
        <v>1</v>
      </c>
      <c r="D24" s="394"/>
      <c r="E24" s="389">
        <f t="shared" si="0"/>
        <v>30</v>
      </c>
      <c r="F24" s="393">
        <v>30</v>
      </c>
      <c r="G24" s="395"/>
      <c r="H24" s="386">
        <f t="shared" si="5"/>
        <v>1</v>
      </c>
      <c r="I24" s="393">
        <v>1</v>
      </c>
      <c r="J24" s="394"/>
      <c r="K24" s="389">
        <f t="shared" si="1"/>
        <v>39</v>
      </c>
      <c r="L24" s="393">
        <v>39</v>
      </c>
      <c r="M24" s="396"/>
      <c r="N24" s="386">
        <f t="shared" si="2"/>
        <v>1</v>
      </c>
      <c r="O24" s="393">
        <v>1</v>
      </c>
      <c r="P24" s="394"/>
      <c r="Q24" s="389">
        <f t="shared" si="3"/>
        <v>39</v>
      </c>
      <c r="R24" s="393">
        <v>39</v>
      </c>
      <c r="S24" s="396"/>
    </row>
    <row r="25" spans="1:19" s="379" customFormat="1" ht="19.5" customHeight="1">
      <c r="A25" s="392" t="s">
        <v>36</v>
      </c>
      <c r="B25" s="386">
        <f t="shared" si="4"/>
        <v>2</v>
      </c>
      <c r="C25" s="393">
        <v>1</v>
      </c>
      <c r="D25" s="394">
        <v>1</v>
      </c>
      <c r="E25" s="389">
        <f t="shared" si="0"/>
        <v>47</v>
      </c>
      <c r="F25" s="393">
        <v>30</v>
      </c>
      <c r="G25" s="395">
        <v>17</v>
      </c>
      <c r="H25" s="386">
        <f t="shared" si="5"/>
        <v>2</v>
      </c>
      <c r="I25" s="393">
        <v>2</v>
      </c>
      <c r="J25" s="394"/>
      <c r="K25" s="389">
        <f t="shared" si="1"/>
        <v>70</v>
      </c>
      <c r="L25" s="393">
        <v>70</v>
      </c>
      <c r="M25" s="396"/>
      <c r="N25" s="386">
        <f t="shared" si="2"/>
        <v>2</v>
      </c>
      <c r="O25" s="393">
        <v>2</v>
      </c>
      <c r="P25" s="394"/>
      <c r="Q25" s="389">
        <f t="shared" si="3"/>
        <v>70</v>
      </c>
      <c r="R25" s="393">
        <v>70</v>
      </c>
      <c r="S25" s="396"/>
    </row>
    <row r="26" spans="1:19" s="379" customFormat="1" ht="19.5" customHeight="1">
      <c r="A26" s="392" t="s">
        <v>24</v>
      </c>
      <c r="B26" s="386">
        <f t="shared" si="4"/>
        <v>0</v>
      </c>
      <c r="C26" s="393"/>
      <c r="D26" s="394"/>
      <c r="E26" s="389">
        <f t="shared" si="0"/>
        <v>0</v>
      </c>
      <c r="F26" s="393"/>
      <c r="G26" s="395"/>
      <c r="H26" s="386">
        <f t="shared" si="5"/>
        <v>1</v>
      </c>
      <c r="I26" s="393">
        <v>1</v>
      </c>
      <c r="J26" s="394"/>
      <c r="K26" s="389">
        <f t="shared" si="1"/>
        <v>20</v>
      </c>
      <c r="L26" s="393">
        <v>20</v>
      </c>
      <c r="M26" s="396"/>
      <c r="N26" s="386">
        <f t="shared" si="2"/>
        <v>1</v>
      </c>
      <c r="O26" s="393">
        <v>1</v>
      </c>
      <c r="P26" s="394"/>
      <c r="Q26" s="389">
        <f t="shared" si="3"/>
        <v>20</v>
      </c>
      <c r="R26" s="393">
        <v>20</v>
      </c>
      <c r="S26" s="396"/>
    </row>
    <row r="27" spans="1:19" s="379" customFormat="1" ht="19.5" customHeight="1">
      <c r="A27" s="392" t="s">
        <v>15</v>
      </c>
      <c r="B27" s="386">
        <f t="shared" si="4"/>
        <v>4</v>
      </c>
      <c r="C27" s="393">
        <v>4</v>
      </c>
      <c r="D27" s="394"/>
      <c r="E27" s="389">
        <f t="shared" si="0"/>
        <v>120</v>
      </c>
      <c r="F27" s="393">
        <v>120</v>
      </c>
      <c r="G27" s="395"/>
      <c r="H27" s="386">
        <f t="shared" si="5"/>
        <v>10</v>
      </c>
      <c r="I27" s="393">
        <v>10</v>
      </c>
      <c r="J27" s="394"/>
      <c r="K27" s="389">
        <f t="shared" si="1"/>
        <v>395</v>
      </c>
      <c r="L27" s="393">
        <v>395</v>
      </c>
      <c r="M27" s="396"/>
      <c r="N27" s="386">
        <f t="shared" si="2"/>
        <v>10</v>
      </c>
      <c r="O27" s="393">
        <v>10</v>
      </c>
      <c r="P27" s="394"/>
      <c r="Q27" s="389">
        <f t="shared" si="3"/>
        <v>415</v>
      </c>
      <c r="R27" s="393">
        <v>415</v>
      </c>
      <c r="S27" s="396"/>
    </row>
    <row r="28" spans="1:19" s="379" customFormat="1" ht="19.5" customHeight="1">
      <c r="A28" s="392" t="s">
        <v>16</v>
      </c>
      <c r="B28" s="386">
        <f t="shared" si="4"/>
        <v>4</v>
      </c>
      <c r="C28" s="393">
        <v>4</v>
      </c>
      <c r="D28" s="394"/>
      <c r="E28" s="389">
        <f t="shared" si="0"/>
        <v>120</v>
      </c>
      <c r="F28" s="393">
        <v>120</v>
      </c>
      <c r="G28" s="395"/>
      <c r="H28" s="386">
        <f t="shared" si="5"/>
        <v>5</v>
      </c>
      <c r="I28" s="393">
        <v>5</v>
      </c>
      <c r="J28" s="394"/>
      <c r="K28" s="389">
        <f t="shared" si="1"/>
        <v>145</v>
      </c>
      <c r="L28" s="393">
        <v>145</v>
      </c>
      <c r="M28" s="396"/>
      <c r="N28" s="386">
        <f t="shared" si="2"/>
        <v>5</v>
      </c>
      <c r="O28" s="393">
        <v>5</v>
      </c>
      <c r="P28" s="394"/>
      <c r="Q28" s="389">
        <f t="shared" si="3"/>
        <v>145</v>
      </c>
      <c r="R28" s="393">
        <v>145</v>
      </c>
      <c r="S28" s="396"/>
    </row>
    <row r="29" spans="1:19" s="379" customFormat="1" ht="19.5" customHeight="1">
      <c r="A29" s="392" t="s">
        <v>6</v>
      </c>
      <c r="B29" s="386">
        <f t="shared" si="4"/>
        <v>3</v>
      </c>
      <c r="C29" s="393">
        <v>3</v>
      </c>
      <c r="D29" s="394"/>
      <c r="E29" s="389">
        <f t="shared" si="0"/>
        <v>105</v>
      </c>
      <c r="F29" s="393">
        <v>105</v>
      </c>
      <c r="G29" s="395"/>
      <c r="H29" s="386">
        <f t="shared" si="5"/>
        <v>3</v>
      </c>
      <c r="I29" s="393">
        <v>3</v>
      </c>
      <c r="J29" s="394"/>
      <c r="K29" s="389">
        <f t="shared" si="1"/>
        <v>116</v>
      </c>
      <c r="L29" s="393">
        <v>116</v>
      </c>
      <c r="M29" s="396"/>
      <c r="N29" s="386">
        <f t="shared" si="2"/>
        <v>3</v>
      </c>
      <c r="O29" s="393">
        <v>3</v>
      </c>
      <c r="P29" s="394"/>
      <c r="Q29" s="389">
        <f t="shared" si="3"/>
        <v>116</v>
      </c>
      <c r="R29" s="393">
        <v>116</v>
      </c>
      <c r="S29" s="396"/>
    </row>
    <row r="30" spans="1:19" s="379" customFormat="1" ht="19.5" customHeight="1">
      <c r="A30" s="392" t="s">
        <v>9</v>
      </c>
      <c r="B30" s="386">
        <f t="shared" si="4"/>
        <v>3</v>
      </c>
      <c r="C30" s="393">
        <v>1</v>
      </c>
      <c r="D30" s="394">
        <v>2</v>
      </c>
      <c r="E30" s="389">
        <f t="shared" si="0"/>
        <v>56</v>
      </c>
      <c r="F30" s="393">
        <v>30</v>
      </c>
      <c r="G30" s="395">
        <v>26</v>
      </c>
      <c r="H30" s="386">
        <f t="shared" si="5"/>
        <v>2</v>
      </c>
      <c r="I30" s="393">
        <v>2</v>
      </c>
      <c r="J30" s="394"/>
      <c r="K30" s="389">
        <f t="shared" si="1"/>
        <v>69</v>
      </c>
      <c r="L30" s="393">
        <v>69</v>
      </c>
      <c r="M30" s="396"/>
      <c r="N30" s="386">
        <f t="shared" si="2"/>
        <v>2</v>
      </c>
      <c r="O30" s="393">
        <v>2</v>
      </c>
      <c r="P30" s="394"/>
      <c r="Q30" s="389">
        <f t="shared" si="3"/>
        <v>69</v>
      </c>
      <c r="R30" s="393">
        <v>69</v>
      </c>
      <c r="S30" s="396"/>
    </row>
    <row r="31" spans="1:19" s="379" customFormat="1" ht="19.5" customHeight="1">
      <c r="A31" s="392" t="s">
        <v>79</v>
      </c>
      <c r="B31" s="386">
        <f t="shared" si="4"/>
        <v>11</v>
      </c>
      <c r="C31" s="393">
        <v>10</v>
      </c>
      <c r="D31" s="394">
        <v>1</v>
      </c>
      <c r="E31" s="389">
        <f t="shared" si="0"/>
        <v>262</v>
      </c>
      <c r="F31" s="393">
        <v>244</v>
      </c>
      <c r="G31" s="395">
        <v>18</v>
      </c>
      <c r="H31" s="386">
        <f t="shared" si="5"/>
        <v>11</v>
      </c>
      <c r="I31" s="393">
        <v>11</v>
      </c>
      <c r="J31" s="394"/>
      <c r="K31" s="389">
        <f t="shared" si="1"/>
        <v>324</v>
      </c>
      <c r="L31" s="393">
        <v>324</v>
      </c>
      <c r="M31" s="396"/>
      <c r="N31" s="386">
        <f t="shared" si="2"/>
        <v>10</v>
      </c>
      <c r="O31" s="393">
        <v>10</v>
      </c>
      <c r="P31" s="394"/>
      <c r="Q31" s="389">
        <f t="shared" si="3"/>
        <v>265</v>
      </c>
      <c r="R31" s="393">
        <v>265</v>
      </c>
      <c r="S31" s="396"/>
    </row>
    <row r="32" spans="1:19" s="379" customFormat="1" ht="19.5" customHeight="1">
      <c r="A32" s="392" t="s">
        <v>7</v>
      </c>
      <c r="B32" s="386">
        <f t="shared" si="4"/>
        <v>3</v>
      </c>
      <c r="C32" s="393">
        <v>3</v>
      </c>
      <c r="D32" s="394"/>
      <c r="E32" s="389">
        <f t="shared" si="0"/>
        <v>76</v>
      </c>
      <c r="F32" s="393">
        <v>76</v>
      </c>
      <c r="G32" s="395"/>
      <c r="H32" s="386">
        <f t="shared" si="5"/>
        <v>2</v>
      </c>
      <c r="I32" s="393">
        <v>2</v>
      </c>
      <c r="J32" s="394"/>
      <c r="K32" s="389">
        <f t="shared" si="1"/>
        <v>58</v>
      </c>
      <c r="L32" s="393">
        <v>58</v>
      </c>
      <c r="M32" s="396"/>
      <c r="N32" s="386">
        <f t="shared" si="2"/>
        <v>0</v>
      </c>
      <c r="O32" s="393"/>
      <c r="P32" s="394"/>
      <c r="Q32" s="389">
        <f t="shared" si="3"/>
        <v>0</v>
      </c>
      <c r="R32" s="393"/>
      <c r="S32" s="396"/>
    </row>
    <row r="33" spans="1:19" s="379" customFormat="1" ht="19.5" customHeight="1">
      <c r="A33" s="392" t="s">
        <v>10</v>
      </c>
      <c r="B33" s="386">
        <f t="shared" si="4"/>
        <v>0</v>
      </c>
      <c r="C33" s="393"/>
      <c r="D33" s="394"/>
      <c r="E33" s="389">
        <f t="shared" si="0"/>
        <v>0</v>
      </c>
      <c r="F33" s="393"/>
      <c r="G33" s="395"/>
      <c r="H33" s="386">
        <f t="shared" si="5"/>
        <v>0</v>
      </c>
      <c r="I33" s="393"/>
      <c r="J33" s="394"/>
      <c r="K33" s="389">
        <f t="shared" si="1"/>
        <v>0</v>
      </c>
      <c r="L33" s="393"/>
      <c r="M33" s="396"/>
      <c r="N33" s="386">
        <f t="shared" si="2"/>
        <v>0</v>
      </c>
      <c r="O33" s="393"/>
      <c r="P33" s="394"/>
      <c r="Q33" s="389">
        <f t="shared" si="3"/>
        <v>0</v>
      </c>
      <c r="R33" s="393"/>
      <c r="S33" s="396"/>
    </row>
    <row r="34" spans="1:19" s="379" customFormat="1" ht="19.5" customHeight="1">
      <c r="A34" s="392" t="s">
        <v>11</v>
      </c>
      <c r="B34" s="386">
        <f t="shared" si="4"/>
        <v>0</v>
      </c>
      <c r="C34" s="393"/>
      <c r="D34" s="394"/>
      <c r="E34" s="389">
        <f t="shared" si="0"/>
        <v>0</v>
      </c>
      <c r="F34" s="393"/>
      <c r="G34" s="395"/>
      <c r="H34" s="386">
        <f t="shared" si="5"/>
        <v>0</v>
      </c>
      <c r="I34" s="393"/>
      <c r="J34" s="394"/>
      <c r="K34" s="389">
        <f t="shared" si="1"/>
        <v>0</v>
      </c>
      <c r="L34" s="393"/>
      <c r="M34" s="396"/>
      <c r="N34" s="386">
        <f t="shared" si="2"/>
        <v>0</v>
      </c>
      <c r="O34" s="393"/>
      <c r="P34" s="394"/>
      <c r="Q34" s="389">
        <f t="shared" si="3"/>
        <v>0</v>
      </c>
      <c r="R34" s="393"/>
      <c r="S34" s="396"/>
    </row>
    <row r="35" spans="1:19" s="379" customFormat="1" ht="19.5" customHeight="1">
      <c r="A35" s="397" t="s">
        <v>8</v>
      </c>
      <c r="B35" s="398">
        <f t="shared" si="4"/>
        <v>0</v>
      </c>
      <c r="C35" s="399"/>
      <c r="D35" s="400"/>
      <c r="E35" s="389">
        <f t="shared" si="0"/>
        <v>0</v>
      </c>
      <c r="F35" s="399"/>
      <c r="G35" s="401"/>
      <c r="H35" s="398">
        <f t="shared" si="5"/>
        <v>0</v>
      </c>
      <c r="I35" s="399"/>
      <c r="J35" s="400"/>
      <c r="K35" s="389">
        <f t="shared" si="1"/>
        <v>0</v>
      </c>
      <c r="L35" s="399"/>
      <c r="M35" s="402"/>
      <c r="N35" s="398">
        <f t="shared" si="2"/>
        <v>0</v>
      </c>
      <c r="O35" s="399"/>
      <c r="P35" s="400"/>
      <c r="Q35" s="389">
        <f t="shared" si="3"/>
        <v>0</v>
      </c>
      <c r="R35" s="399"/>
      <c r="S35" s="402"/>
    </row>
    <row r="36" spans="1:19" s="379" customFormat="1" ht="19.5" customHeight="1">
      <c r="A36" s="403" t="s">
        <v>60</v>
      </c>
      <c r="B36" s="404">
        <f>SUM(B6:B35)</f>
        <v>116</v>
      </c>
      <c r="C36" s="405">
        <f>SUM(C6:C35)</f>
        <v>85</v>
      </c>
      <c r="D36" s="406">
        <f>SUM(D6:D35)</f>
        <v>31</v>
      </c>
      <c r="E36" s="407">
        <f>SUM(E6:E35)</f>
        <v>3509</v>
      </c>
      <c r="F36" s="405">
        <f>SUM(F6:F35)</f>
        <v>2869</v>
      </c>
      <c r="G36" s="406">
        <f>SUM(G6:G35)</f>
        <v>640</v>
      </c>
      <c r="H36" s="404">
        <f aca="true" t="shared" si="6" ref="H36:S36">SUM(H6:H35)</f>
        <v>157</v>
      </c>
      <c r="I36" s="405">
        <f t="shared" si="6"/>
        <v>139</v>
      </c>
      <c r="J36" s="406">
        <f t="shared" si="6"/>
        <v>18</v>
      </c>
      <c r="K36" s="407">
        <f t="shared" si="6"/>
        <v>5631</v>
      </c>
      <c r="L36" s="405">
        <f t="shared" si="6"/>
        <v>5258</v>
      </c>
      <c r="M36" s="408">
        <f t="shared" si="6"/>
        <v>373</v>
      </c>
      <c r="N36" s="404">
        <f t="shared" si="6"/>
        <v>145</v>
      </c>
      <c r="O36" s="405">
        <f t="shared" si="6"/>
        <v>128</v>
      </c>
      <c r="P36" s="406">
        <f t="shared" si="6"/>
        <v>17</v>
      </c>
      <c r="Q36" s="407">
        <f t="shared" si="6"/>
        <v>5218</v>
      </c>
      <c r="R36" s="405">
        <f t="shared" si="6"/>
        <v>4871</v>
      </c>
      <c r="S36" s="408">
        <f t="shared" si="6"/>
        <v>347</v>
      </c>
    </row>
    <row r="37" spans="1:19" s="379" customFormat="1" ht="19.5" customHeight="1">
      <c r="A37" s="385" t="s">
        <v>61</v>
      </c>
      <c r="B37" s="409">
        <f>SUM(C37:D37)</f>
        <v>0</v>
      </c>
      <c r="C37" s="387"/>
      <c r="D37" s="388"/>
      <c r="E37" s="389">
        <f>SUM(F37:G37)</f>
        <v>0</v>
      </c>
      <c r="F37" s="387"/>
      <c r="G37" s="388"/>
      <c r="H37" s="409">
        <f>SUM(I37:J37)</f>
        <v>0</v>
      </c>
      <c r="I37" s="387">
        <v>0</v>
      </c>
      <c r="J37" s="388">
        <v>0</v>
      </c>
      <c r="K37" s="389">
        <f>SUM(L37:M37)</f>
        <v>0</v>
      </c>
      <c r="L37" s="387">
        <v>0</v>
      </c>
      <c r="M37" s="391">
        <v>0</v>
      </c>
      <c r="N37" s="409">
        <f>SUM(O37:P37)</f>
        <v>0</v>
      </c>
      <c r="O37" s="387">
        <v>0</v>
      </c>
      <c r="P37" s="388">
        <v>0</v>
      </c>
      <c r="Q37" s="389">
        <f>SUM(R37:S37)</f>
        <v>0</v>
      </c>
      <c r="R37" s="387">
        <v>0</v>
      </c>
      <c r="S37" s="391">
        <v>0</v>
      </c>
    </row>
    <row r="38" spans="1:19" s="379" customFormat="1" ht="19.5" customHeight="1">
      <c r="A38" s="397" t="s">
        <v>62</v>
      </c>
      <c r="B38" s="410">
        <f>SUM(C38:D38)</f>
        <v>294</v>
      </c>
      <c r="C38" s="411">
        <v>236</v>
      </c>
      <c r="D38" s="412">
        <v>58</v>
      </c>
      <c r="E38" s="389">
        <f>SUM(F38:G38)</f>
        <v>9214</v>
      </c>
      <c r="F38" s="411">
        <v>8041</v>
      </c>
      <c r="G38" s="412">
        <v>1173</v>
      </c>
      <c r="H38" s="410">
        <f>H39-H36</f>
        <v>417</v>
      </c>
      <c r="I38" s="411">
        <v>368</v>
      </c>
      <c r="J38" s="411">
        <v>49</v>
      </c>
      <c r="K38" s="389">
        <f>K39-K36</f>
        <v>13731</v>
      </c>
      <c r="L38" s="411">
        <v>12675</v>
      </c>
      <c r="M38" s="411">
        <v>1056</v>
      </c>
      <c r="N38" s="410">
        <f>N39-N36</f>
        <v>388</v>
      </c>
      <c r="O38" s="411">
        <v>343</v>
      </c>
      <c r="P38" s="411">
        <v>45</v>
      </c>
      <c r="Q38" s="389">
        <f>Q39-Q36</f>
        <v>12614</v>
      </c>
      <c r="R38" s="411">
        <v>11629</v>
      </c>
      <c r="S38" s="411">
        <v>985</v>
      </c>
    </row>
    <row r="39" spans="1:19" s="379" customFormat="1" ht="19.5" customHeight="1">
      <c r="A39" s="403" t="s">
        <v>63</v>
      </c>
      <c r="B39" s="413">
        <f aca="true" t="shared" si="7" ref="B39:G39">SUM(B36:B38)</f>
        <v>410</v>
      </c>
      <c r="C39" s="405">
        <f t="shared" si="7"/>
        <v>321</v>
      </c>
      <c r="D39" s="406">
        <f t="shared" si="7"/>
        <v>89</v>
      </c>
      <c r="E39" s="407">
        <f t="shared" si="7"/>
        <v>12723</v>
      </c>
      <c r="F39" s="405">
        <f t="shared" si="7"/>
        <v>10910</v>
      </c>
      <c r="G39" s="406">
        <f t="shared" si="7"/>
        <v>1813</v>
      </c>
      <c r="H39" s="413">
        <f>SUM(I39:J39)</f>
        <v>574</v>
      </c>
      <c r="I39" s="405">
        <f>SUM(I36:I38)</f>
        <v>507</v>
      </c>
      <c r="J39" s="406">
        <f>SUM(J36:J38)</f>
        <v>67</v>
      </c>
      <c r="K39" s="407">
        <f>SUM(L39:M39)</f>
        <v>19362</v>
      </c>
      <c r="L39" s="405">
        <f>SUM(L36:L38)</f>
        <v>17933</v>
      </c>
      <c r="M39" s="408">
        <f>SUM(M36:M38)</f>
        <v>1429</v>
      </c>
      <c r="N39" s="413">
        <f>SUM(O39:P39)</f>
        <v>533</v>
      </c>
      <c r="O39" s="405">
        <f>SUM(O36:O38)</f>
        <v>471</v>
      </c>
      <c r="P39" s="406">
        <f>SUM(P36:P38)</f>
        <v>62</v>
      </c>
      <c r="Q39" s="407">
        <f>SUM(R39:S39)</f>
        <v>17832</v>
      </c>
      <c r="R39" s="405">
        <f>SUM(R36:R38)</f>
        <v>16500</v>
      </c>
      <c r="S39" s="408">
        <f>SUM(S36:S38)</f>
        <v>1332</v>
      </c>
    </row>
    <row r="40" spans="1:19" ht="16.5" customHeight="1">
      <c r="A40" s="781" t="s">
        <v>194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</row>
    <row r="41" spans="1:19" ht="22.5" customHeight="1">
      <c r="A41" s="782" t="s">
        <v>212</v>
      </c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2"/>
    </row>
    <row r="42" spans="1:19" ht="14.25" customHeight="1">
      <c r="A42" s="414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</row>
    <row r="43" spans="1:19" ht="15.75" customHeight="1">
      <c r="A43" s="377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</row>
    <row r="44" ht="13.5">
      <c r="A44" s="378" t="s">
        <v>106</v>
      </c>
    </row>
  </sheetData>
  <sheetProtection/>
  <mergeCells count="15">
    <mergeCell ref="A40:S40"/>
    <mergeCell ref="A41:S41"/>
    <mergeCell ref="F2:G2"/>
    <mergeCell ref="L2:M2"/>
    <mergeCell ref="R2:S2"/>
    <mergeCell ref="A3:A5"/>
    <mergeCell ref="B3:G3"/>
    <mergeCell ref="H3:M3"/>
    <mergeCell ref="N3:S3"/>
    <mergeCell ref="B4:D4"/>
    <mergeCell ref="E4:G4"/>
    <mergeCell ref="H4:J4"/>
    <mergeCell ref="K4:M4"/>
    <mergeCell ref="N4:P4"/>
    <mergeCell ref="Q4:S4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1" r:id="rId2"/>
  <headerFooter alignWithMargins="0">
    <oddHeader>&amp;L&amp;"ＭＳ 明朝,標準"&amp;10 50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81"/>
  <sheetViews>
    <sheetView showGridLines="0"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8" sqref="A38"/>
    </sheetView>
  </sheetViews>
  <sheetFormatPr defaultColWidth="9.875" defaultRowHeight="10.5" customHeight="1"/>
  <cols>
    <col min="1" max="1" width="9.125" style="461" customWidth="1"/>
    <col min="2" max="3" width="7.375" style="460" customWidth="1"/>
    <col min="4" max="4" width="6.375" style="460" customWidth="1"/>
    <col min="5" max="5" width="5.625" style="460" customWidth="1"/>
    <col min="6" max="7" width="7.375" style="460" customWidth="1"/>
    <col min="8" max="8" width="6.375" style="460" customWidth="1"/>
    <col min="9" max="9" width="5.625" style="460" customWidth="1"/>
    <col min="10" max="11" width="7.375" style="460" customWidth="1"/>
    <col min="12" max="12" width="5.875" style="460" customWidth="1"/>
    <col min="13" max="13" width="9.875" style="460" customWidth="1"/>
    <col min="14" max="25" width="9.00390625" style="138" customWidth="1"/>
    <col min="26" max="16384" width="9.875" style="460" customWidth="1"/>
  </cols>
  <sheetData>
    <row r="1" spans="1:12" s="417" customFormat="1" ht="41.25" customHeight="1">
      <c r="A1" s="415" t="s">
        <v>177</v>
      </c>
      <c r="B1" s="315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417" customFormat="1" ht="16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8" t="s">
        <v>197</v>
      </c>
    </row>
    <row r="3" spans="1:12" s="419" customFormat="1" ht="21" customHeight="1">
      <c r="A3" s="798" t="s">
        <v>107</v>
      </c>
      <c r="B3" s="801" t="s">
        <v>237</v>
      </c>
      <c r="C3" s="802"/>
      <c r="D3" s="802"/>
      <c r="E3" s="803"/>
      <c r="F3" s="801" t="s">
        <v>253</v>
      </c>
      <c r="G3" s="802"/>
      <c r="H3" s="802"/>
      <c r="I3" s="803"/>
      <c r="J3" s="808" t="s">
        <v>108</v>
      </c>
      <c r="K3" s="809"/>
      <c r="L3" s="810"/>
    </row>
    <row r="4" spans="1:12" s="419" customFormat="1" ht="31.5" customHeight="1">
      <c r="A4" s="799"/>
      <c r="B4" s="796" t="s">
        <v>109</v>
      </c>
      <c r="C4" s="793" t="s">
        <v>185</v>
      </c>
      <c r="D4" s="793"/>
      <c r="E4" s="794" t="s">
        <v>110</v>
      </c>
      <c r="F4" s="796" t="s">
        <v>109</v>
      </c>
      <c r="G4" s="793" t="s">
        <v>185</v>
      </c>
      <c r="H4" s="793"/>
      <c r="I4" s="794" t="s">
        <v>110</v>
      </c>
      <c r="J4" s="796" t="s">
        <v>109</v>
      </c>
      <c r="K4" s="793" t="s">
        <v>185</v>
      </c>
      <c r="L4" s="806" t="s">
        <v>110</v>
      </c>
    </row>
    <row r="5" spans="1:12" s="419" customFormat="1" ht="31.5" customHeight="1">
      <c r="A5" s="800"/>
      <c r="B5" s="797"/>
      <c r="C5" s="420"/>
      <c r="D5" s="421" t="s">
        <v>111</v>
      </c>
      <c r="E5" s="795"/>
      <c r="F5" s="797"/>
      <c r="G5" s="420"/>
      <c r="H5" s="421" t="s">
        <v>111</v>
      </c>
      <c r="I5" s="795"/>
      <c r="J5" s="797"/>
      <c r="K5" s="811"/>
      <c r="L5" s="807"/>
    </row>
    <row r="6" spans="1:12" s="428" customFormat="1" ht="16.5" customHeight="1">
      <c r="A6" s="422" t="s">
        <v>112</v>
      </c>
      <c r="B6" s="423">
        <v>22839</v>
      </c>
      <c r="C6" s="424">
        <v>11396</v>
      </c>
      <c r="D6" s="425">
        <f aca="true" t="shared" si="0" ref="D6:D35">ROUND(C6/B6,3)</f>
        <v>0.499</v>
      </c>
      <c r="E6" s="426">
        <v>26</v>
      </c>
      <c r="F6" s="423">
        <v>22118</v>
      </c>
      <c r="G6" s="424">
        <v>11407</v>
      </c>
      <c r="H6" s="425">
        <f aca="true" t="shared" si="1" ref="H6:H39">ROUND(G6/F6,3)</f>
        <v>0.516</v>
      </c>
      <c r="I6" s="426">
        <v>25</v>
      </c>
      <c r="J6" s="423">
        <f>F6-B6</f>
        <v>-721</v>
      </c>
      <c r="K6" s="424">
        <f>G6-C6</f>
        <v>11</v>
      </c>
      <c r="L6" s="427">
        <f>I6-E6</f>
        <v>-1</v>
      </c>
    </row>
    <row r="7" spans="1:12" s="417" customFormat="1" ht="16.5" customHeight="1">
      <c r="A7" s="429" t="s">
        <v>19</v>
      </c>
      <c r="B7" s="430">
        <v>8717</v>
      </c>
      <c r="C7" s="431">
        <v>4106</v>
      </c>
      <c r="D7" s="432">
        <f t="shared" si="0"/>
        <v>0.471</v>
      </c>
      <c r="E7" s="433">
        <v>57</v>
      </c>
      <c r="F7" s="430">
        <v>8543</v>
      </c>
      <c r="G7" s="431">
        <v>4187</v>
      </c>
      <c r="H7" s="432">
        <f t="shared" si="1"/>
        <v>0.49</v>
      </c>
      <c r="I7" s="433">
        <v>47</v>
      </c>
      <c r="J7" s="423">
        <f>F7-B7</f>
        <v>-174</v>
      </c>
      <c r="K7" s="424">
        <f>G7-C7</f>
        <v>81</v>
      </c>
      <c r="L7" s="427">
        <f>I7-E7</f>
        <v>-10</v>
      </c>
    </row>
    <row r="8" spans="1:12" s="417" customFormat="1" ht="16.5" customHeight="1">
      <c r="A8" s="429" t="s">
        <v>30</v>
      </c>
      <c r="B8" s="430">
        <v>7281</v>
      </c>
      <c r="C8" s="431">
        <v>3182</v>
      </c>
      <c r="D8" s="432">
        <f t="shared" si="0"/>
        <v>0.437</v>
      </c>
      <c r="E8" s="433">
        <v>47</v>
      </c>
      <c r="F8" s="430">
        <v>7165</v>
      </c>
      <c r="G8" s="431">
        <v>3302</v>
      </c>
      <c r="H8" s="432">
        <f t="shared" si="1"/>
        <v>0.461</v>
      </c>
      <c r="I8" s="433">
        <v>0</v>
      </c>
      <c r="J8" s="423">
        <f aca="true" t="shared" si="2" ref="J8:J35">F8-B8</f>
        <v>-116</v>
      </c>
      <c r="K8" s="424">
        <f aca="true" t="shared" si="3" ref="K8:K35">G8-C8</f>
        <v>120</v>
      </c>
      <c r="L8" s="427">
        <f aca="true" t="shared" si="4" ref="L8:L35">I8-E8</f>
        <v>-47</v>
      </c>
    </row>
    <row r="9" spans="1:12" s="417" customFormat="1" ht="16.5" customHeight="1">
      <c r="A9" s="429" t="s">
        <v>31</v>
      </c>
      <c r="B9" s="430">
        <v>9467</v>
      </c>
      <c r="C9" s="431">
        <v>4113</v>
      </c>
      <c r="D9" s="432">
        <f t="shared" si="0"/>
        <v>0.434</v>
      </c>
      <c r="E9" s="433">
        <v>114</v>
      </c>
      <c r="F9" s="430">
        <v>9204</v>
      </c>
      <c r="G9" s="431">
        <v>4347</v>
      </c>
      <c r="H9" s="432">
        <f t="shared" si="1"/>
        <v>0.472</v>
      </c>
      <c r="I9" s="433">
        <v>92</v>
      </c>
      <c r="J9" s="423">
        <f t="shared" si="2"/>
        <v>-263</v>
      </c>
      <c r="K9" s="424">
        <f t="shared" si="3"/>
        <v>234</v>
      </c>
      <c r="L9" s="427">
        <f t="shared" si="4"/>
        <v>-22</v>
      </c>
    </row>
    <row r="10" spans="1:12" s="417" customFormat="1" ht="16.5" customHeight="1">
      <c r="A10" s="429" t="s">
        <v>4</v>
      </c>
      <c r="B10" s="430">
        <v>4925</v>
      </c>
      <c r="C10" s="431">
        <v>3055</v>
      </c>
      <c r="D10" s="432">
        <f t="shared" si="0"/>
        <v>0.62</v>
      </c>
      <c r="E10" s="433">
        <v>4</v>
      </c>
      <c r="F10" s="430">
        <v>4725</v>
      </c>
      <c r="G10" s="431">
        <v>3046</v>
      </c>
      <c r="H10" s="432">
        <f t="shared" si="1"/>
        <v>0.645</v>
      </c>
      <c r="I10" s="433">
        <v>4</v>
      </c>
      <c r="J10" s="423">
        <f t="shared" si="2"/>
        <v>-200</v>
      </c>
      <c r="K10" s="424">
        <f t="shared" si="3"/>
        <v>-9</v>
      </c>
      <c r="L10" s="427">
        <f t="shared" si="4"/>
        <v>0</v>
      </c>
    </row>
    <row r="11" spans="1:12" s="417" customFormat="1" ht="16.5" customHeight="1">
      <c r="A11" s="429" t="s">
        <v>26</v>
      </c>
      <c r="B11" s="430">
        <v>13332</v>
      </c>
      <c r="C11" s="431">
        <v>5892</v>
      </c>
      <c r="D11" s="432">
        <f t="shared" si="0"/>
        <v>0.442</v>
      </c>
      <c r="E11" s="433">
        <v>146</v>
      </c>
      <c r="F11" s="430">
        <v>12784</v>
      </c>
      <c r="G11" s="431">
        <v>6071</v>
      </c>
      <c r="H11" s="432">
        <f t="shared" si="1"/>
        <v>0.475</v>
      </c>
      <c r="I11" s="433">
        <v>86</v>
      </c>
      <c r="J11" s="423">
        <f t="shared" si="2"/>
        <v>-548</v>
      </c>
      <c r="K11" s="424">
        <f t="shared" si="3"/>
        <v>179</v>
      </c>
      <c r="L11" s="427">
        <f t="shared" si="4"/>
        <v>-60</v>
      </c>
    </row>
    <row r="12" spans="1:12" s="417" customFormat="1" ht="16.5" customHeight="1">
      <c r="A12" s="429" t="s">
        <v>20</v>
      </c>
      <c r="B12" s="430">
        <v>5422</v>
      </c>
      <c r="C12" s="431">
        <v>2899</v>
      </c>
      <c r="D12" s="432">
        <f t="shared" si="0"/>
        <v>0.535</v>
      </c>
      <c r="E12" s="433">
        <v>12</v>
      </c>
      <c r="F12" s="430">
        <v>5345</v>
      </c>
      <c r="G12" s="431">
        <v>2880</v>
      </c>
      <c r="H12" s="432">
        <f t="shared" si="1"/>
        <v>0.539</v>
      </c>
      <c r="I12" s="433">
        <v>27</v>
      </c>
      <c r="J12" s="423">
        <f t="shared" si="2"/>
        <v>-77</v>
      </c>
      <c r="K12" s="424">
        <f t="shared" si="3"/>
        <v>-19</v>
      </c>
      <c r="L12" s="427">
        <f t="shared" si="4"/>
        <v>15</v>
      </c>
    </row>
    <row r="13" spans="1:12" s="417" customFormat="1" ht="16.5" customHeight="1">
      <c r="A13" s="429" t="s">
        <v>28</v>
      </c>
      <c r="B13" s="430">
        <v>12262</v>
      </c>
      <c r="C13" s="431">
        <v>5935</v>
      </c>
      <c r="D13" s="432">
        <f t="shared" si="0"/>
        <v>0.484</v>
      </c>
      <c r="E13" s="433">
        <v>182</v>
      </c>
      <c r="F13" s="430">
        <v>12122</v>
      </c>
      <c r="G13" s="431">
        <v>6159</v>
      </c>
      <c r="H13" s="432">
        <f t="shared" si="1"/>
        <v>0.508</v>
      </c>
      <c r="I13" s="433">
        <v>149</v>
      </c>
      <c r="J13" s="423">
        <f t="shared" si="2"/>
        <v>-140</v>
      </c>
      <c r="K13" s="424">
        <f t="shared" si="3"/>
        <v>224</v>
      </c>
      <c r="L13" s="427">
        <f t="shared" si="4"/>
        <v>-33</v>
      </c>
    </row>
    <row r="14" spans="1:12" s="417" customFormat="1" ht="16.5" customHeight="1">
      <c r="A14" s="429" t="s">
        <v>17</v>
      </c>
      <c r="B14" s="430">
        <v>18458</v>
      </c>
      <c r="C14" s="431">
        <v>8188</v>
      </c>
      <c r="D14" s="432">
        <f t="shared" si="0"/>
        <v>0.444</v>
      </c>
      <c r="E14" s="433">
        <v>127</v>
      </c>
      <c r="F14" s="430">
        <v>18073</v>
      </c>
      <c r="G14" s="431">
        <v>8476</v>
      </c>
      <c r="H14" s="432">
        <f t="shared" si="1"/>
        <v>0.469</v>
      </c>
      <c r="I14" s="433">
        <v>130</v>
      </c>
      <c r="J14" s="423">
        <f t="shared" si="2"/>
        <v>-385</v>
      </c>
      <c r="K14" s="424">
        <f t="shared" si="3"/>
        <v>288</v>
      </c>
      <c r="L14" s="427">
        <f t="shared" si="4"/>
        <v>3</v>
      </c>
    </row>
    <row r="15" spans="1:12" s="417" customFormat="1" ht="16.5" customHeight="1">
      <c r="A15" s="429" t="s">
        <v>27</v>
      </c>
      <c r="B15" s="430">
        <v>6261</v>
      </c>
      <c r="C15" s="431">
        <v>2881</v>
      </c>
      <c r="D15" s="432">
        <f t="shared" si="0"/>
        <v>0.46</v>
      </c>
      <c r="E15" s="433">
        <v>111</v>
      </c>
      <c r="F15" s="430">
        <v>6286</v>
      </c>
      <c r="G15" s="431">
        <v>3044</v>
      </c>
      <c r="H15" s="432">
        <f t="shared" si="1"/>
        <v>0.484</v>
      </c>
      <c r="I15" s="433">
        <v>97</v>
      </c>
      <c r="J15" s="423">
        <f t="shared" si="2"/>
        <v>25</v>
      </c>
      <c r="K15" s="424">
        <f t="shared" si="3"/>
        <v>163</v>
      </c>
      <c r="L15" s="427">
        <f t="shared" si="4"/>
        <v>-14</v>
      </c>
    </row>
    <row r="16" spans="1:12" s="417" customFormat="1" ht="16.5" customHeight="1">
      <c r="A16" s="429" t="s">
        <v>33</v>
      </c>
      <c r="B16" s="430">
        <v>10167</v>
      </c>
      <c r="C16" s="431">
        <v>4194</v>
      </c>
      <c r="D16" s="432">
        <f t="shared" si="0"/>
        <v>0.413</v>
      </c>
      <c r="E16" s="433">
        <v>96</v>
      </c>
      <c r="F16" s="430">
        <v>9998</v>
      </c>
      <c r="G16" s="431">
        <v>4343</v>
      </c>
      <c r="H16" s="432">
        <f t="shared" si="1"/>
        <v>0.434</v>
      </c>
      <c r="I16" s="433">
        <v>159</v>
      </c>
      <c r="J16" s="423">
        <f t="shared" si="2"/>
        <v>-169</v>
      </c>
      <c r="K16" s="424">
        <f t="shared" si="3"/>
        <v>149</v>
      </c>
      <c r="L16" s="427">
        <f t="shared" si="4"/>
        <v>63</v>
      </c>
    </row>
    <row r="17" spans="1:12" s="417" customFormat="1" ht="16.5" customHeight="1">
      <c r="A17" s="429" t="s">
        <v>14</v>
      </c>
      <c r="B17" s="430">
        <v>9053</v>
      </c>
      <c r="C17" s="431">
        <v>4337</v>
      </c>
      <c r="D17" s="432">
        <f t="shared" si="0"/>
        <v>0.479</v>
      </c>
      <c r="E17" s="433">
        <v>46</v>
      </c>
      <c r="F17" s="430">
        <v>8908</v>
      </c>
      <c r="G17" s="431">
        <v>4474</v>
      </c>
      <c r="H17" s="432">
        <f t="shared" si="1"/>
        <v>0.502</v>
      </c>
      <c r="I17" s="433">
        <v>38</v>
      </c>
      <c r="J17" s="423">
        <f t="shared" si="2"/>
        <v>-145</v>
      </c>
      <c r="K17" s="424">
        <f t="shared" si="3"/>
        <v>137</v>
      </c>
      <c r="L17" s="427">
        <f t="shared" si="4"/>
        <v>-8</v>
      </c>
    </row>
    <row r="18" spans="1:12" s="417" customFormat="1" ht="16.5" customHeight="1">
      <c r="A18" s="429" t="s">
        <v>34</v>
      </c>
      <c r="B18" s="430">
        <v>6436</v>
      </c>
      <c r="C18" s="431">
        <v>2917</v>
      </c>
      <c r="D18" s="432">
        <f t="shared" si="0"/>
        <v>0.453</v>
      </c>
      <c r="E18" s="433">
        <v>91</v>
      </c>
      <c r="F18" s="430">
        <v>6415</v>
      </c>
      <c r="G18" s="431">
        <v>3020</v>
      </c>
      <c r="H18" s="432">
        <f t="shared" si="1"/>
        <v>0.471</v>
      </c>
      <c r="I18" s="433">
        <v>58</v>
      </c>
      <c r="J18" s="423">
        <f t="shared" si="2"/>
        <v>-21</v>
      </c>
      <c r="K18" s="424">
        <f t="shared" si="3"/>
        <v>103</v>
      </c>
      <c r="L18" s="427">
        <f t="shared" si="4"/>
        <v>-33</v>
      </c>
    </row>
    <row r="19" spans="1:12" s="417" customFormat="1" ht="16.5" customHeight="1">
      <c r="A19" s="429" t="s">
        <v>21</v>
      </c>
      <c r="B19" s="430">
        <v>6124</v>
      </c>
      <c r="C19" s="431">
        <v>2932</v>
      </c>
      <c r="D19" s="432">
        <f t="shared" si="0"/>
        <v>0.479</v>
      </c>
      <c r="E19" s="433">
        <v>125</v>
      </c>
      <c r="F19" s="430">
        <v>6176</v>
      </c>
      <c r="G19" s="431">
        <v>3086</v>
      </c>
      <c r="H19" s="432">
        <f t="shared" si="1"/>
        <v>0.5</v>
      </c>
      <c r="I19" s="433">
        <v>94</v>
      </c>
      <c r="J19" s="423">
        <f t="shared" si="2"/>
        <v>52</v>
      </c>
      <c r="K19" s="424">
        <f t="shared" si="3"/>
        <v>154</v>
      </c>
      <c r="L19" s="427">
        <f t="shared" si="4"/>
        <v>-31</v>
      </c>
    </row>
    <row r="20" spans="1:12" s="417" customFormat="1" ht="16.5" customHeight="1">
      <c r="A20" s="429" t="s">
        <v>22</v>
      </c>
      <c r="B20" s="430">
        <v>3411</v>
      </c>
      <c r="C20" s="431">
        <v>1600</v>
      </c>
      <c r="D20" s="432">
        <f t="shared" si="0"/>
        <v>0.469</v>
      </c>
      <c r="E20" s="433">
        <v>46</v>
      </c>
      <c r="F20" s="430">
        <v>3325</v>
      </c>
      <c r="G20" s="431">
        <v>1711</v>
      </c>
      <c r="H20" s="432">
        <f t="shared" si="1"/>
        <v>0.515</v>
      </c>
      <c r="I20" s="433">
        <v>27</v>
      </c>
      <c r="J20" s="423">
        <f t="shared" si="2"/>
        <v>-86</v>
      </c>
      <c r="K20" s="424">
        <f t="shared" si="3"/>
        <v>111</v>
      </c>
      <c r="L20" s="427">
        <f t="shared" si="4"/>
        <v>-19</v>
      </c>
    </row>
    <row r="21" spans="1:12" s="417" customFormat="1" ht="16.5" customHeight="1">
      <c r="A21" s="429" t="s">
        <v>5</v>
      </c>
      <c r="B21" s="430">
        <v>2231</v>
      </c>
      <c r="C21" s="431">
        <v>1402</v>
      </c>
      <c r="D21" s="432">
        <f t="shared" si="0"/>
        <v>0.628</v>
      </c>
      <c r="E21" s="433">
        <v>0</v>
      </c>
      <c r="F21" s="430">
        <v>2140</v>
      </c>
      <c r="G21" s="431">
        <v>1373</v>
      </c>
      <c r="H21" s="432">
        <f t="shared" si="1"/>
        <v>0.642</v>
      </c>
      <c r="I21" s="433">
        <v>0</v>
      </c>
      <c r="J21" s="423">
        <f t="shared" si="2"/>
        <v>-91</v>
      </c>
      <c r="K21" s="424">
        <f t="shared" si="3"/>
        <v>-29</v>
      </c>
      <c r="L21" s="427">
        <f t="shared" si="4"/>
        <v>0</v>
      </c>
    </row>
    <row r="22" spans="1:12" s="417" customFormat="1" ht="16.5" customHeight="1">
      <c r="A22" s="429" t="s">
        <v>29</v>
      </c>
      <c r="B22" s="430">
        <v>4165</v>
      </c>
      <c r="C22" s="431">
        <v>2030</v>
      </c>
      <c r="D22" s="432">
        <f t="shared" si="0"/>
        <v>0.487</v>
      </c>
      <c r="E22" s="433">
        <v>68</v>
      </c>
      <c r="F22" s="430">
        <v>4236</v>
      </c>
      <c r="G22" s="431">
        <v>2086</v>
      </c>
      <c r="H22" s="432">
        <f t="shared" si="1"/>
        <v>0.492</v>
      </c>
      <c r="I22" s="433">
        <v>49</v>
      </c>
      <c r="J22" s="423">
        <f t="shared" si="2"/>
        <v>71</v>
      </c>
      <c r="K22" s="424">
        <f t="shared" si="3"/>
        <v>56</v>
      </c>
      <c r="L22" s="427">
        <f t="shared" si="4"/>
        <v>-19</v>
      </c>
    </row>
    <row r="23" spans="1:12" s="417" customFormat="1" ht="16.5" customHeight="1">
      <c r="A23" s="429" t="s">
        <v>23</v>
      </c>
      <c r="B23" s="430">
        <v>4190</v>
      </c>
      <c r="C23" s="431">
        <v>2174</v>
      </c>
      <c r="D23" s="432">
        <f t="shared" si="0"/>
        <v>0.519</v>
      </c>
      <c r="E23" s="433">
        <v>48</v>
      </c>
      <c r="F23" s="430">
        <v>4027</v>
      </c>
      <c r="G23" s="431">
        <v>2150</v>
      </c>
      <c r="H23" s="432">
        <f t="shared" si="1"/>
        <v>0.534</v>
      </c>
      <c r="I23" s="433">
        <v>19</v>
      </c>
      <c r="J23" s="423">
        <f t="shared" si="2"/>
        <v>-163</v>
      </c>
      <c r="K23" s="424">
        <f t="shared" si="3"/>
        <v>-24</v>
      </c>
      <c r="L23" s="427">
        <f t="shared" si="4"/>
        <v>-29</v>
      </c>
    </row>
    <row r="24" spans="1:12" s="417" customFormat="1" ht="16.5" customHeight="1">
      <c r="A24" s="429" t="s">
        <v>35</v>
      </c>
      <c r="B24" s="430">
        <v>3318</v>
      </c>
      <c r="C24" s="431">
        <v>1484</v>
      </c>
      <c r="D24" s="432">
        <f t="shared" si="0"/>
        <v>0.447</v>
      </c>
      <c r="E24" s="433">
        <v>28</v>
      </c>
      <c r="F24" s="430">
        <v>3148</v>
      </c>
      <c r="G24" s="431">
        <v>1441</v>
      </c>
      <c r="H24" s="432">
        <f t="shared" si="1"/>
        <v>0.458</v>
      </c>
      <c r="I24" s="433">
        <v>19</v>
      </c>
      <c r="J24" s="423">
        <f t="shared" si="2"/>
        <v>-170</v>
      </c>
      <c r="K24" s="424">
        <f t="shared" si="3"/>
        <v>-43</v>
      </c>
      <c r="L24" s="427">
        <f t="shared" si="4"/>
        <v>-9</v>
      </c>
    </row>
    <row r="25" spans="1:12" s="417" customFormat="1" ht="16.5" customHeight="1">
      <c r="A25" s="429" t="s">
        <v>36</v>
      </c>
      <c r="B25" s="430">
        <v>5429</v>
      </c>
      <c r="C25" s="431">
        <v>2452</v>
      </c>
      <c r="D25" s="432">
        <f t="shared" si="0"/>
        <v>0.452</v>
      </c>
      <c r="E25" s="433">
        <v>28</v>
      </c>
      <c r="F25" s="430">
        <v>5324</v>
      </c>
      <c r="G25" s="431">
        <v>2501</v>
      </c>
      <c r="H25" s="432">
        <f t="shared" si="1"/>
        <v>0.47</v>
      </c>
      <c r="I25" s="433">
        <v>24</v>
      </c>
      <c r="J25" s="423">
        <f t="shared" si="2"/>
        <v>-105</v>
      </c>
      <c r="K25" s="424">
        <f t="shared" si="3"/>
        <v>49</v>
      </c>
      <c r="L25" s="427">
        <f t="shared" si="4"/>
        <v>-4</v>
      </c>
    </row>
    <row r="26" spans="1:12" s="417" customFormat="1" ht="16.5" customHeight="1">
      <c r="A26" s="429" t="s">
        <v>24</v>
      </c>
      <c r="B26" s="430">
        <v>3429</v>
      </c>
      <c r="C26" s="431">
        <v>1931</v>
      </c>
      <c r="D26" s="432">
        <f t="shared" si="0"/>
        <v>0.563</v>
      </c>
      <c r="E26" s="433">
        <v>28</v>
      </c>
      <c r="F26" s="430">
        <v>3322</v>
      </c>
      <c r="G26" s="431">
        <v>1910</v>
      </c>
      <c r="H26" s="432">
        <f t="shared" si="1"/>
        <v>0.575</v>
      </c>
      <c r="I26" s="433">
        <v>37</v>
      </c>
      <c r="J26" s="423">
        <f t="shared" si="2"/>
        <v>-107</v>
      </c>
      <c r="K26" s="424">
        <f t="shared" si="3"/>
        <v>-21</v>
      </c>
      <c r="L26" s="427">
        <f t="shared" si="4"/>
        <v>9</v>
      </c>
    </row>
    <row r="27" spans="1:12" s="417" customFormat="1" ht="16.5" customHeight="1">
      <c r="A27" s="429" t="s">
        <v>15</v>
      </c>
      <c r="B27" s="430">
        <v>6396</v>
      </c>
      <c r="C27" s="431">
        <v>3109</v>
      </c>
      <c r="D27" s="432">
        <f t="shared" si="0"/>
        <v>0.486</v>
      </c>
      <c r="E27" s="433">
        <v>77</v>
      </c>
      <c r="F27" s="430">
        <v>6179</v>
      </c>
      <c r="G27" s="431">
        <v>3038</v>
      </c>
      <c r="H27" s="432">
        <f t="shared" si="1"/>
        <v>0.492</v>
      </c>
      <c r="I27" s="433">
        <v>50</v>
      </c>
      <c r="J27" s="423">
        <f t="shared" si="2"/>
        <v>-217</v>
      </c>
      <c r="K27" s="424">
        <f t="shared" si="3"/>
        <v>-71</v>
      </c>
      <c r="L27" s="427">
        <f t="shared" si="4"/>
        <v>-27</v>
      </c>
    </row>
    <row r="28" spans="1:12" s="417" customFormat="1" ht="16.5" customHeight="1">
      <c r="A28" s="429" t="s">
        <v>16</v>
      </c>
      <c r="B28" s="430">
        <v>5089</v>
      </c>
      <c r="C28" s="431">
        <v>2310</v>
      </c>
      <c r="D28" s="432">
        <f t="shared" si="0"/>
        <v>0.454</v>
      </c>
      <c r="E28" s="433">
        <v>14</v>
      </c>
      <c r="F28" s="430">
        <v>5023</v>
      </c>
      <c r="G28" s="431">
        <v>2416</v>
      </c>
      <c r="H28" s="432">
        <f t="shared" si="1"/>
        <v>0.481</v>
      </c>
      <c r="I28" s="433">
        <v>8</v>
      </c>
      <c r="J28" s="423">
        <f t="shared" si="2"/>
        <v>-66</v>
      </c>
      <c r="K28" s="424">
        <f t="shared" si="3"/>
        <v>106</v>
      </c>
      <c r="L28" s="427">
        <f t="shared" si="4"/>
        <v>-6</v>
      </c>
    </row>
    <row r="29" spans="1:12" s="417" customFormat="1" ht="16.5" customHeight="1">
      <c r="A29" s="429" t="s">
        <v>6</v>
      </c>
      <c r="B29" s="430">
        <v>2385</v>
      </c>
      <c r="C29" s="431">
        <v>1403</v>
      </c>
      <c r="D29" s="432">
        <f t="shared" si="0"/>
        <v>0.588</v>
      </c>
      <c r="E29" s="433">
        <v>6</v>
      </c>
      <c r="F29" s="430">
        <v>2289</v>
      </c>
      <c r="G29" s="431">
        <v>1407</v>
      </c>
      <c r="H29" s="432">
        <f t="shared" si="1"/>
        <v>0.615</v>
      </c>
      <c r="I29" s="433">
        <v>4</v>
      </c>
      <c r="J29" s="423">
        <f t="shared" si="2"/>
        <v>-96</v>
      </c>
      <c r="K29" s="424">
        <f t="shared" si="3"/>
        <v>4</v>
      </c>
      <c r="L29" s="427">
        <f t="shared" si="4"/>
        <v>-2</v>
      </c>
    </row>
    <row r="30" spans="1:12" s="417" customFormat="1" ht="16.5" customHeight="1">
      <c r="A30" s="429" t="s">
        <v>9</v>
      </c>
      <c r="B30" s="430">
        <v>3502</v>
      </c>
      <c r="C30" s="431">
        <v>1946</v>
      </c>
      <c r="D30" s="432">
        <f t="shared" si="0"/>
        <v>0.556</v>
      </c>
      <c r="E30" s="433">
        <v>9</v>
      </c>
      <c r="F30" s="430">
        <v>3400</v>
      </c>
      <c r="G30" s="431">
        <v>1967</v>
      </c>
      <c r="H30" s="432">
        <f t="shared" si="1"/>
        <v>0.579</v>
      </c>
      <c r="I30" s="433">
        <v>4</v>
      </c>
      <c r="J30" s="423">
        <f t="shared" si="2"/>
        <v>-102</v>
      </c>
      <c r="K30" s="424">
        <f t="shared" si="3"/>
        <v>21</v>
      </c>
      <c r="L30" s="427">
        <f t="shared" si="4"/>
        <v>-5</v>
      </c>
    </row>
    <row r="31" spans="1:12" s="417" customFormat="1" ht="16.5" customHeight="1">
      <c r="A31" s="429" t="s">
        <v>86</v>
      </c>
      <c r="B31" s="430">
        <v>9516</v>
      </c>
      <c r="C31" s="431">
        <v>4250</v>
      </c>
      <c r="D31" s="432">
        <f t="shared" si="0"/>
        <v>0.447</v>
      </c>
      <c r="E31" s="433">
        <v>108</v>
      </c>
      <c r="F31" s="430">
        <v>9533</v>
      </c>
      <c r="G31" s="431">
        <v>4364</v>
      </c>
      <c r="H31" s="432">
        <f t="shared" si="1"/>
        <v>0.458</v>
      </c>
      <c r="I31" s="433">
        <v>97</v>
      </c>
      <c r="J31" s="423">
        <f t="shared" si="2"/>
        <v>17</v>
      </c>
      <c r="K31" s="424">
        <f t="shared" si="3"/>
        <v>114</v>
      </c>
      <c r="L31" s="427">
        <f t="shared" si="4"/>
        <v>-11</v>
      </c>
    </row>
    <row r="32" spans="1:12" s="417" customFormat="1" ht="16.5" customHeight="1">
      <c r="A32" s="429" t="s">
        <v>7</v>
      </c>
      <c r="B32" s="430">
        <v>1340</v>
      </c>
      <c r="C32" s="431">
        <v>750</v>
      </c>
      <c r="D32" s="432">
        <f t="shared" si="0"/>
        <v>0.56</v>
      </c>
      <c r="E32" s="433">
        <v>4</v>
      </c>
      <c r="F32" s="430">
        <v>1212</v>
      </c>
      <c r="G32" s="431">
        <v>688</v>
      </c>
      <c r="H32" s="432">
        <f t="shared" si="1"/>
        <v>0.568</v>
      </c>
      <c r="I32" s="433">
        <v>0</v>
      </c>
      <c r="J32" s="423">
        <f t="shared" si="2"/>
        <v>-128</v>
      </c>
      <c r="K32" s="424">
        <f t="shared" si="3"/>
        <v>-62</v>
      </c>
      <c r="L32" s="427">
        <f t="shared" si="4"/>
        <v>-4</v>
      </c>
    </row>
    <row r="33" spans="1:12" s="417" customFormat="1" ht="16.5" customHeight="1">
      <c r="A33" s="429" t="s">
        <v>10</v>
      </c>
      <c r="B33" s="430">
        <v>831</v>
      </c>
      <c r="C33" s="431">
        <v>527</v>
      </c>
      <c r="D33" s="432">
        <f t="shared" si="0"/>
        <v>0.634</v>
      </c>
      <c r="E33" s="433">
        <v>0</v>
      </c>
      <c r="F33" s="430">
        <v>759</v>
      </c>
      <c r="G33" s="431">
        <v>516</v>
      </c>
      <c r="H33" s="432">
        <f t="shared" si="1"/>
        <v>0.68</v>
      </c>
      <c r="I33" s="433">
        <v>0</v>
      </c>
      <c r="J33" s="423">
        <f t="shared" si="2"/>
        <v>-72</v>
      </c>
      <c r="K33" s="424">
        <f t="shared" si="3"/>
        <v>-11</v>
      </c>
      <c r="L33" s="427">
        <f t="shared" si="4"/>
        <v>0</v>
      </c>
    </row>
    <row r="34" spans="1:12" s="417" customFormat="1" ht="16.5" customHeight="1">
      <c r="A34" s="429" t="s">
        <v>11</v>
      </c>
      <c r="B34" s="430">
        <v>61</v>
      </c>
      <c r="C34" s="431">
        <v>40</v>
      </c>
      <c r="D34" s="432">
        <f t="shared" si="0"/>
        <v>0.656</v>
      </c>
      <c r="E34" s="433">
        <v>0</v>
      </c>
      <c r="F34" s="430">
        <v>60</v>
      </c>
      <c r="G34" s="431">
        <v>47</v>
      </c>
      <c r="H34" s="432">
        <f t="shared" si="1"/>
        <v>0.783</v>
      </c>
      <c r="I34" s="433">
        <v>0</v>
      </c>
      <c r="J34" s="423">
        <f t="shared" si="2"/>
        <v>-1</v>
      </c>
      <c r="K34" s="424">
        <f t="shared" si="3"/>
        <v>7</v>
      </c>
      <c r="L34" s="427">
        <f t="shared" si="4"/>
        <v>0</v>
      </c>
    </row>
    <row r="35" spans="1:12" s="417" customFormat="1" ht="16.5" customHeight="1">
      <c r="A35" s="434" t="s">
        <v>8</v>
      </c>
      <c r="B35" s="435">
        <v>127</v>
      </c>
      <c r="C35" s="436">
        <v>106</v>
      </c>
      <c r="D35" s="437">
        <f t="shared" si="0"/>
        <v>0.835</v>
      </c>
      <c r="E35" s="438">
        <v>0</v>
      </c>
      <c r="F35" s="435">
        <v>110</v>
      </c>
      <c r="G35" s="436">
        <v>108</v>
      </c>
      <c r="H35" s="437">
        <f t="shared" si="1"/>
        <v>0.982</v>
      </c>
      <c r="I35" s="438">
        <v>0</v>
      </c>
      <c r="J35" s="423">
        <f t="shared" si="2"/>
        <v>-17</v>
      </c>
      <c r="K35" s="424">
        <f t="shared" si="3"/>
        <v>2</v>
      </c>
      <c r="L35" s="427">
        <f t="shared" si="4"/>
        <v>0</v>
      </c>
    </row>
    <row r="36" spans="1:12" s="417" customFormat="1" ht="16.5" customHeight="1">
      <c r="A36" s="439" t="s">
        <v>113</v>
      </c>
      <c r="B36" s="440">
        <f>SUM(B6:B35)</f>
        <v>196164</v>
      </c>
      <c r="C36" s="441">
        <f>SUM(C6:C35)</f>
        <v>93541</v>
      </c>
      <c r="D36" s="442">
        <f>ROUND(C36/B36,3)</f>
        <v>0.477</v>
      </c>
      <c r="E36" s="443">
        <f>SUM(E6:E35)</f>
        <v>1648</v>
      </c>
      <c r="F36" s="440">
        <f>SUM(F6:F35)</f>
        <v>191949</v>
      </c>
      <c r="G36" s="441">
        <f>SUM(G6:G35)</f>
        <v>95565</v>
      </c>
      <c r="H36" s="442">
        <f>ROUND(G36/F36,3)</f>
        <v>0.498</v>
      </c>
      <c r="I36" s="443">
        <f>SUM(I6:I35)</f>
        <v>1344</v>
      </c>
      <c r="J36" s="440">
        <f>SUM(J6:J35)</f>
        <v>-4215</v>
      </c>
      <c r="K36" s="441">
        <f>SUM(K6:K35)</f>
        <v>2024</v>
      </c>
      <c r="L36" s="444">
        <f>SUM(L6:L35)</f>
        <v>-304</v>
      </c>
    </row>
    <row r="37" spans="1:12" s="417" customFormat="1" ht="16.5" customHeight="1">
      <c r="A37" s="637" t="s">
        <v>82</v>
      </c>
      <c r="B37" s="638">
        <v>1194</v>
      </c>
      <c r="C37" s="640">
        <v>731</v>
      </c>
      <c r="D37" s="642">
        <f>ROUND(C37/B37,3)</f>
        <v>0.612</v>
      </c>
      <c r="E37" s="644">
        <v>5</v>
      </c>
      <c r="F37" s="647">
        <v>1166</v>
      </c>
      <c r="G37" s="640">
        <v>698</v>
      </c>
      <c r="H37" s="642">
        <f>ROUND(G37/F37,3)</f>
        <v>0.599</v>
      </c>
      <c r="I37" s="644">
        <v>10</v>
      </c>
      <c r="J37" s="647">
        <f>F37-B37</f>
        <v>-28</v>
      </c>
      <c r="K37" s="648">
        <f>G37-C37</f>
        <v>-33</v>
      </c>
      <c r="L37" s="649">
        <f>I37-E37</f>
        <v>5</v>
      </c>
    </row>
    <row r="38" spans="1:12" s="417" customFormat="1" ht="16.5" customHeight="1">
      <c r="A38" s="636" t="s">
        <v>84</v>
      </c>
      <c r="B38" s="639">
        <v>443983</v>
      </c>
      <c r="C38" s="641">
        <v>214904</v>
      </c>
      <c r="D38" s="643">
        <f>ROUND(C38/B38,3)</f>
        <v>0.484</v>
      </c>
      <c r="E38" s="645">
        <v>2037</v>
      </c>
      <c r="F38" s="646">
        <v>438989</v>
      </c>
      <c r="G38" s="641">
        <v>224295</v>
      </c>
      <c r="H38" s="643">
        <f t="shared" si="1"/>
        <v>0.511</v>
      </c>
      <c r="I38" s="645">
        <v>989</v>
      </c>
      <c r="J38" s="446">
        <f>F38-B38</f>
        <v>-4994</v>
      </c>
      <c r="K38" s="447">
        <f>G38-C38</f>
        <v>9391</v>
      </c>
      <c r="L38" s="450">
        <f>I38-E38</f>
        <v>-1048</v>
      </c>
    </row>
    <row r="39" spans="1:12" s="417" customFormat="1" ht="16.5" customHeight="1">
      <c r="A39" s="445" t="s">
        <v>114</v>
      </c>
      <c r="B39" s="446">
        <f>SUM(B36:B38)</f>
        <v>641341</v>
      </c>
      <c r="C39" s="447">
        <f>SUM(C36:C38)</f>
        <v>309176</v>
      </c>
      <c r="D39" s="448">
        <f>ROUND(C39/B39,3)</f>
        <v>0.482</v>
      </c>
      <c r="E39" s="449">
        <f>SUM(E36:E38)</f>
        <v>3690</v>
      </c>
      <c r="F39" s="446">
        <f>SUM(F36:F38)</f>
        <v>632104</v>
      </c>
      <c r="G39" s="447">
        <f>SUM(G36:G38)</f>
        <v>320558</v>
      </c>
      <c r="H39" s="448">
        <f t="shared" si="1"/>
        <v>0.507</v>
      </c>
      <c r="I39" s="449">
        <f>SUM(I36:I38)</f>
        <v>2343</v>
      </c>
      <c r="J39" s="446">
        <f>SUM(J36:J38)</f>
        <v>-9237</v>
      </c>
      <c r="K39" s="447">
        <f>SUM(K36:K38)</f>
        <v>11382</v>
      </c>
      <c r="L39" s="450">
        <f>SUM(L36:L38)</f>
        <v>-1347</v>
      </c>
    </row>
    <row r="40" spans="1:12" s="451" customFormat="1" ht="27" customHeight="1">
      <c r="A40" s="804" t="s">
        <v>220</v>
      </c>
      <c r="B40" s="804"/>
      <c r="C40" s="804"/>
      <c r="D40" s="804"/>
      <c r="E40" s="804"/>
      <c r="F40" s="804"/>
      <c r="G40" s="804"/>
      <c r="H40" s="804"/>
      <c r="I40" s="804"/>
      <c r="J40" s="804"/>
      <c r="K40" s="804"/>
      <c r="L40" s="804"/>
    </row>
    <row r="41" spans="1:12" s="451" customFormat="1" ht="15" customHeight="1">
      <c r="A41" s="452" t="s">
        <v>213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</row>
    <row r="42" spans="1:12" s="451" customFormat="1" ht="14.25" customHeight="1">
      <c r="A42" s="452" t="s">
        <v>238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</row>
    <row r="43" spans="1:12" s="451" customFormat="1" ht="16.5" customHeight="1">
      <c r="A43" s="453" t="s">
        <v>225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</row>
    <row r="44" spans="1:25" s="454" customFormat="1" ht="13.5" customHeight="1">
      <c r="A44" s="453" t="s">
        <v>239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</row>
    <row r="45" spans="1:25" s="456" customFormat="1" ht="16.5" customHeight="1">
      <c r="A45" s="805" t="s">
        <v>254</v>
      </c>
      <c r="B45" s="805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456" t="s">
        <v>255</v>
      </c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</row>
    <row r="46" spans="1:25" s="456" customFormat="1" ht="13.5" customHeight="1">
      <c r="A46" s="805"/>
      <c r="B46" s="805"/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</row>
    <row r="47" spans="1:25" s="456" customFormat="1" ht="13.5" customHeight="1">
      <c r="A47" s="458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</row>
    <row r="48" spans="1:25" s="456" customFormat="1" ht="13.5" customHeight="1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</row>
    <row r="49" spans="1:25" s="456" customFormat="1" ht="13.5" customHeight="1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</row>
    <row r="50" spans="1:25" s="456" customFormat="1" ht="13.5" customHeight="1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</row>
    <row r="51" spans="1:25" s="456" customFormat="1" ht="13.5" customHeight="1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</row>
    <row r="52" spans="1:25" s="456" customFormat="1" ht="13.5" customHeight="1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</row>
    <row r="53" spans="1:25" s="456" customFormat="1" ht="13.5" customHeight="1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</row>
    <row r="54" spans="1:25" s="456" customFormat="1" ht="13.5" customHeight="1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</row>
    <row r="55" spans="1:25" s="456" customFormat="1" ht="13.5" customHeight="1">
      <c r="A55" s="41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</row>
    <row r="81" spans="1:12" ht="10.5" customHeight="1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</row>
  </sheetData>
  <sheetProtection/>
  <mergeCells count="15">
    <mergeCell ref="A45:L46"/>
    <mergeCell ref="L4:L5"/>
    <mergeCell ref="B3:E3"/>
    <mergeCell ref="J3:L3"/>
    <mergeCell ref="F4:F5"/>
    <mergeCell ref="G4:H4"/>
    <mergeCell ref="I4:I5"/>
    <mergeCell ref="B4:B5"/>
    <mergeCell ref="K4:K5"/>
    <mergeCell ref="C4:D4"/>
    <mergeCell ref="E4:E5"/>
    <mergeCell ref="J4:J5"/>
    <mergeCell ref="A3:A5"/>
    <mergeCell ref="F3:I3"/>
    <mergeCell ref="A40:L40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&amp;R&amp;"ＭＳ Ｐ明朝,標準"51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showGridLines="0" showZeros="0" showOutlineSymbol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6" sqref="E36"/>
    </sheetView>
  </sheetViews>
  <sheetFormatPr defaultColWidth="10.75390625" defaultRowHeight="13.5"/>
  <cols>
    <col min="1" max="1" width="9.75390625" style="462" customWidth="1"/>
    <col min="2" max="2" width="5.625" style="462" customWidth="1"/>
    <col min="3" max="4" width="5.75390625" style="462" customWidth="1"/>
    <col min="5" max="5" width="6.75390625" style="462" customWidth="1"/>
    <col min="6" max="6" width="7.875" style="462" customWidth="1"/>
    <col min="7" max="7" width="7.75390625" style="462" customWidth="1"/>
    <col min="8" max="8" width="6.375" style="462" customWidth="1"/>
    <col min="9" max="9" width="7.125" style="462" customWidth="1"/>
    <col min="10" max="12" width="5.75390625" style="462" customWidth="1"/>
    <col min="13" max="13" width="6.00390625" style="462" customWidth="1"/>
    <col min="14" max="14" width="6.50390625" style="462" customWidth="1"/>
    <col min="15" max="16" width="8.75390625" style="462" customWidth="1"/>
    <col min="17" max="17" width="10.75390625" style="462" customWidth="1"/>
    <col min="18" max="18" width="19.75390625" style="462" customWidth="1"/>
    <col min="19" max="16384" width="10.75390625" style="462" customWidth="1"/>
  </cols>
  <sheetData>
    <row r="1" spans="1:2" ht="25.5" customHeight="1">
      <c r="A1" s="518" t="s">
        <v>175</v>
      </c>
      <c r="B1" s="519"/>
    </row>
    <row r="2" ht="16.5" customHeight="1">
      <c r="N2" s="463" t="s">
        <v>256</v>
      </c>
    </row>
    <row r="3" spans="1:14" s="464" customFormat="1" ht="27.75" customHeight="1">
      <c r="A3" s="816" t="s">
        <v>76</v>
      </c>
      <c r="B3" s="823" t="s">
        <v>215</v>
      </c>
      <c r="C3" s="824"/>
      <c r="D3" s="825"/>
      <c r="E3" s="826" t="s">
        <v>118</v>
      </c>
      <c r="F3" s="827"/>
      <c r="G3" s="828"/>
      <c r="H3" s="832" t="s">
        <v>214</v>
      </c>
      <c r="I3" s="824"/>
      <c r="J3" s="824"/>
      <c r="K3" s="824"/>
      <c r="L3" s="824"/>
      <c r="M3" s="824"/>
      <c r="N3" s="833"/>
    </row>
    <row r="4" spans="1:14" s="464" customFormat="1" ht="27.75" customHeight="1">
      <c r="A4" s="817"/>
      <c r="B4" s="814" t="s">
        <v>119</v>
      </c>
      <c r="C4" s="465"/>
      <c r="D4" s="466"/>
      <c r="E4" s="819" t="s">
        <v>115</v>
      </c>
      <c r="F4" s="816" t="s">
        <v>116</v>
      </c>
      <c r="G4" s="812" t="s">
        <v>117</v>
      </c>
      <c r="H4" s="834" t="s">
        <v>120</v>
      </c>
      <c r="I4" s="829" t="s">
        <v>121</v>
      </c>
      <c r="J4" s="830"/>
      <c r="K4" s="830"/>
      <c r="L4" s="830"/>
      <c r="M4" s="831"/>
      <c r="N4" s="821" t="s">
        <v>122</v>
      </c>
    </row>
    <row r="5" spans="1:14" s="464" customFormat="1" ht="27.75" customHeight="1">
      <c r="A5" s="818"/>
      <c r="B5" s="815"/>
      <c r="C5" s="467" t="s">
        <v>123</v>
      </c>
      <c r="D5" s="468" t="s">
        <v>124</v>
      </c>
      <c r="E5" s="820"/>
      <c r="F5" s="818"/>
      <c r="G5" s="813"/>
      <c r="H5" s="835"/>
      <c r="I5" s="469"/>
      <c r="J5" s="470" t="s">
        <v>125</v>
      </c>
      <c r="K5" s="471" t="s">
        <v>126</v>
      </c>
      <c r="L5" s="471" t="s">
        <v>127</v>
      </c>
      <c r="M5" s="472" t="s">
        <v>128</v>
      </c>
      <c r="N5" s="822"/>
    </row>
    <row r="6" spans="1:14" s="464" customFormat="1" ht="16.5" customHeight="1">
      <c r="A6" s="473" t="s">
        <v>13</v>
      </c>
      <c r="B6" s="474">
        <f aca="true" t="shared" si="0" ref="B6:B38">SUM(C6:D6)</f>
        <v>12</v>
      </c>
      <c r="C6" s="475">
        <v>12</v>
      </c>
      <c r="D6" s="476">
        <v>0</v>
      </c>
      <c r="E6" s="477">
        <v>126</v>
      </c>
      <c r="F6" s="478">
        <v>6123</v>
      </c>
      <c r="G6" s="479">
        <f>F6</f>
        <v>6123</v>
      </c>
      <c r="H6" s="480">
        <f>SUM(I6,N6)</f>
        <v>42</v>
      </c>
      <c r="I6" s="474">
        <f>SUM(J6:M6)</f>
        <v>33</v>
      </c>
      <c r="J6" s="475">
        <v>9</v>
      </c>
      <c r="K6" s="481">
        <v>22</v>
      </c>
      <c r="L6" s="481">
        <v>0</v>
      </c>
      <c r="M6" s="482">
        <v>2</v>
      </c>
      <c r="N6" s="483">
        <v>9</v>
      </c>
    </row>
    <row r="7" spans="1:14" s="464" customFormat="1" ht="16.5" customHeight="1">
      <c r="A7" s="484" t="s">
        <v>19</v>
      </c>
      <c r="B7" s="474">
        <f t="shared" si="0"/>
        <v>9</v>
      </c>
      <c r="C7" s="485">
        <v>8</v>
      </c>
      <c r="D7" s="486">
        <v>1</v>
      </c>
      <c r="E7" s="487">
        <v>36</v>
      </c>
      <c r="F7" s="488">
        <v>1735</v>
      </c>
      <c r="G7" s="489">
        <f aca="true" t="shared" si="1" ref="G7:G35">F7</f>
        <v>1735</v>
      </c>
      <c r="H7" s="480">
        <f aca="true" t="shared" si="2" ref="H7:H35">SUM(I7,N7)</f>
        <v>131</v>
      </c>
      <c r="I7" s="474">
        <f>SUM(J7:M7)</f>
        <v>50</v>
      </c>
      <c r="J7" s="485">
        <v>21</v>
      </c>
      <c r="K7" s="490">
        <v>18</v>
      </c>
      <c r="L7" s="490">
        <v>1</v>
      </c>
      <c r="M7" s="491">
        <v>10</v>
      </c>
      <c r="N7" s="492">
        <v>81</v>
      </c>
    </row>
    <row r="8" spans="1:14" s="464" customFormat="1" ht="16.5" customHeight="1">
      <c r="A8" s="484" t="s">
        <v>30</v>
      </c>
      <c r="B8" s="474">
        <f t="shared" si="0"/>
        <v>1</v>
      </c>
      <c r="C8" s="485">
        <v>1</v>
      </c>
      <c r="D8" s="486"/>
      <c r="E8" s="487">
        <v>15</v>
      </c>
      <c r="F8" s="488">
        <v>1083</v>
      </c>
      <c r="G8" s="489">
        <f t="shared" si="1"/>
        <v>1083</v>
      </c>
      <c r="H8" s="480">
        <f t="shared" si="2"/>
        <v>4</v>
      </c>
      <c r="I8" s="474">
        <f aca="true" t="shared" si="3" ref="I8:I34">SUM(J8:M8)</f>
        <v>2</v>
      </c>
      <c r="J8" s="485">
        <v>1</v>
      </c>
      <c r="K8" s="490">
        <v>0</v>
      </c>
      <c r="L8" s="490"/>
      <c r="M8" s="491">
        <v>1</v>
      </c>
      <c r="N8" s="492">
        <v>2</v>
      </c>
    </row>
    <row r="9" spans="1:14" s="464" customFormat="1" ht="16.5" customHeight="1">
      <c r="A9" s="484" t="s">
        <v>31</v>
      </c>
      <c r="B9" s="474">
        <f t="shared" si="0"/>
        <v>2</v>
      </c>
      <c r="C9" s="485">
        <v>2</v>
      </c>
      <c r="D9" s="486"/>
      <c r="E9" s="487">
        <v>29</v>
      </c>
      <c r="F9" s="488">
        <v>1668</v>
      </c>
      <c r="G9" s="489">
        <f t="shared" si="1"/>
        <v>1668</v>
      </c>
      <c r="H9" s="480">
        <f t="shared" si="2"/>
        <v>14</v>
      </c>
      <c r="I9" s="474">
        <f t="shared" si="3"/>
        <v>8</v>
      </c>
      <c r="J9" s="485">
        <v>4</v>
      </c>
      <c r="K9" s="490">
        <v>1</v>
      </c>
      <c r="L9" s="490"/>
      <c r="M9" s="491">
        <v>3</v>
      </c>
      <c r="N9" s="492">
        <v>6</v>
      </c>
    </row>
    <row r="10" spans="1:14" s="464" customFormat="1" ht="16.5" customHeight="1">
      <c r="A10" s="484" t="s">
        <v>4</v>
      </c>
      <c r="B10" s="474">
        <f t="shared" si="0"/>
        <v>0</v>
      </c>
      <c r="C10" s="485"/>
      <c r="D10" s="486"/>
      <c r="E10" s="487">
        <v>35</v>
      </c>
      <c r="F10" s="488">
        <v>1433</v>
      </c>
      <c r="G10" s="489">
        <f t="shared" si="1"/>
        <v>1433</v>
      </c>
      <c r="H10" s="480">
        <f t="shared" si="2"/>
        <v>0</v>
      </c>
      <c r="I10" s="474">
        <f t="shared" si="3"/>
        <v>0</v>
      </c>
      <c r="J10" s="485"/>
      <c r="K10" s="490"/>
      <c r="L10" s="490"/>
      <c r="M10" s="491"/>
      <c r="N10" s="492"/>
    </row>
    <row r="11" spans="1:14" s="464" customFormat="1" ht="16.5" customHeight="1">
      <c r="A11" s="484" t="s">
        <v>26</v>
      </c>
      <c r="B11" s="474">
        <f t="shared" si="0"/>
        <v>11</v>
      </c>
      <c r="C11" s="485">
        <v>11</v>
      </c>
      <c r="D11" s="486"/>
      <c r="E11" s="487">
        <v>42</v>
      </c>
      <c r="F11" s="488">
        <v>2029</v>
      </c>
      <c r="G11" s="489">
        <f t="shared" si="1"/>
        <v>2029</v>
      </c>
      <c r="H11" s="480">
        <f t="shared" si="2"/>
        <v>33</v>
      </c>
      <c r="I11" s="474">
        <f t="shared" si="3"/>
        <v>0</v>
      </c>
      <c r="J11" s="485"/>
      <c r="K11" s="490"/>
      <c r="L11" s="490"/>
      <c r="M11" s="491"/>
      <c r="N11" s="492">
        <v>33</v>
      </c>
    </row>
    <row r="12" spans="1:14" s="464" customFormat="1" ht="16.5" customHeight="1">
      <c r="A12" s="484" t="s">
        <v>20</v>
      </c>
      <c r="B12" s="474">
        <f t="shared" si="0"/>
        <v>1</v>
      </c>
      <c r="C12" s="485">
        <v>1</v>
      </c>
      <c r="D12" s="486"/>
      <c r="E12" s="487">
        <v>21</v>
      </c>
      <c r="F12" s="488">
        <v>1203</v>
      </c>
      <c r="G12" s="488">
        <f t="shared" si="1"/>
        <v>1203</v>
      </c>
      <c r="H12" s="480">
        <f t="shared" si="2"/>
        <v>11</v>
      </c>
      <c r="I12" s="474">
        <f t="shared" si="3"/>
        <v>3</v>
      </c>
      <c r="J12" s="485"/>
      <c r="K12" s="490">
        <v>3</v>
      </c>
      <c r="L12" s="490"/>
      <c r="M12" s="491"/>
      <c r="N12" s="492">
        <v>8</v>
      </c>
    </row>
    <row r="13" spans="1:14" s="464" customFormat="1" ht="16.5" customHeight="1">
      <c r="A13" s="484" t="s">
        <v>28</v>
      </c>
      <c r="B13" s="474">
        <f t="shared" si="0"/>
        <v>12</v>
      </c>
      <c r="C13" s="485">
        <v>12</v>
      </c>
      <c r="D13" s="486"/>
      <c r="E13" s="487">
        <v>37</v>
      </c>
      <c r="F13" s="488">
        <v>1938</v>
      </c>
      <c r="G13" s="488">
        <f t="shared" si="1"/>
        <v>1938</v>
      </c>
      <c r="H13" s="480">
        <f t="shared" si="2"/>
        <v>189</v>
      </c>
      <c r="I13" s="474">
        <f t="shared" si="3"/>
        <v>74</v>
      </c>
      <c r="J13" s="485">
        <v>4</v>
      </c>
      <c r="K13" s="490">
        <v>9</v>
      </c>
      <c r="L13" s="490">
        <v>12</v>
      </c>
      <c r="M13" s="491">
        <v>49</v>
      </c>
      <c r="N13" s="492">
        <v>115</v>
      </c>
    </row>
    <row r="14" spans="1:14" s="464" customFormat="1" ht="16.5" customHeight="1">
      <c r="A14" s="484" t="s">
        <v>17</v>
      </c>
      <c r="B14" s="474">
        <f t="shared" si="0"/>
        <v>8</v>
      </c>
      <c r="C14" s="485">
        <v>8</v>
      </c>
      <c r="D14" s="486"/>
      <c r="E14" s="487">
        <v>65</v>
      </c>
      <c r="F14" s="488">
        <v>3651</v>
      </c>
      <c r="G14" s="488">
        <f t="shared" si="1"/>
        <v>3651</v>
      </c>
      <c r="H14" s="480">
        <f t="shared" si="2"/>
        <v>30</v>
      </c>
      <c r="I14" s="474">
        <f t="shared" si="3"/>
        <v>27</v>
      </c>
      <c r="J14" s="485">
        <v>11</v>
      </c>
      <c r="K14" s="490">
        <v>16</v>
      </c>
      <c r="L14" s="490"/>
      <c r="M14" s="491"/>
      <c r="N14" s="492">
        <v>3</v>
      </c>
    </row>
    <row r="15" spans="1:14" s="464" customFormat="1" ht="16.5" customHeight="1">
      <c r="A15" s="484" t="s">
        <v>27</v>
      </c>
      <c r="B15" s="474">
        <f t="shared" si="0"/>
        <v>4</v>
      </c>
      <c r="C15" s="485">
        <v>4</v>
      </c>
      <c r="D15" s="486"/>
      <c r="E15" s="487">
        <v>18</v>
      </c>
      <c r="F15" s="488">
        <v>987</v>
      </c>
      <c r="G15" s="488">
        <f t="shared" si="1"/>
        <v>987</v>
      </c>
      <c r="H15" s="480">
        <f t="shared" si="2"/>
        <v>37</v>
      </c>
      <c r="I15" s="474">
        <f t="shared" si="3"/>
        <v>22</v>
      </c>
      <c r="J15" s="485">
        <v>9</v>
      </c>
      <c r="K15" s="490">
        <v>9</v>
      </c>
      <c r="L15" s="490">
        <v>2</v>
      </c>
      <c r="M15" s="491">
        <v>2</v>
      </c>
      <c r="N15" s="492">
        <v>15</v>
      </c>
    </row>
    <row r="16" spans="1:14" s="464" customFormat="1" ht="16.5" customHeight="1">
      <c r="A16" s="484" t="s">
        <v>33</v>
      </c>
      <c r="B16" s="474">
        <f t="shared" si="0"/>
        <v>3</v>
      </c>
      <c r="C16" s="485">
        <v>3</v>
      </c>
      <c r="D16" s="486"/>
      <c r="E16" s="487">
        <v>33</v>
      </c>
      <c r="F16" s="488">
        <v>1735</v>
      </c>
      <c r="G16" s="488">
        <f t="shared" si="1"/>
        <v>1735</v>
      </c>
      <c r="H16" s="480">
        <f t="shared" si="2"/>
        <v>27</v>
      </c>
      <c r="I16" s="474">
        <f t="shared" si="3"/>
        <v>12</v>
      </c>
      <c r="J16" s="485">
        <v>6</v>
      </c>
      <c r="K16" s="490">
        <v>5</v>
      </c>
      <c r="L16" s="490"/>
      <c r="M16" s="491">
        <v>1</v>
      </c>
      <c r="N16" s="492">
        <v>15</v>
      </c>
    </row>
    <row r="17" spans="1:14" s="464" customFormat="1" ht="16.5" customHeight="1">
      <c r="A17" s="484" t="s">
        <v>14</v>
      </c>
      <c r="B17" s="474">
        <f t="shared" si="0"/>
        <v>9</v>
      </c>
      <c r="C17" s="485">
        <v>9</v>
      </c>
      <c r="D17" s="486"/>
      <c r="E17" s="487">
        <v>41</v>
      </c>
      <c r="F17" s="488">
        <v>1946</v>
      </c>
      <c r="G17" s="488">
        <f t="shared" si="1"/>
        <v>1946</v>
      </c>
      <c r="H17" s="480">
        <f t="shared" si="2"/>
        <v>57</v>
      </c>
      <c r="I17" s="474">
        <f t="shared" si="3"/>
        <v>25</v>
      </c>
      <c r="J17" s="485">
        <v>8</v>
      </c>
      <c r="K17" s="490">
        <v>10</v>
      </c>
      <c r="L17" s="490"/>
      <c r="M17" s="491">
        <v>7</v>
      </c>
      <c r="N17" s="492">
        <v>32</v>
      </c>
    </row>
    <row r="18" spans="1:14" s="464" customFormat="1" ht="16.5" customHeight="1">
      <c r="A18" s="484" t="s">
        <v>34</v>
      </c>
      <c r="B18" s="474">
        <f t="shared" si="0"/>
        <v>5</v>
      </c>
      <c r="C18" s="485">
        <v>5</v>
      </c>
      <c r="D18" s="486"/>
      <c r="E18" s="487">
        <v>25</v>
      </c>
      <c r="F18" s="488">
        <v>1559</v>
      </c>
      <c r="G18" s="488">
        <f t="shared" si="1"/>
        <v>1559</v>
      </c>
      <c r="H18" s="480">
        <f t="shared" si="2"/>
        <v>25</v>
      </c>
      <c r="I18" s="474">
        <f t="shared" si="3"/>
        <v>25</v>
      </c>
      <c r="J18" s="485">
        <v>8</v>
      </c>
      <c r="K18" s="490">
        <v>15</v>
      </c>
      <c r="L18" s="490">
        <v>2</v>
      </c>
      <c r="M18" s="491">
        <v>0</v>
      </c>
      <c r="N18" s="492"/>
    </row>
    <row r="19" spans="1:14" s="464" customFormat="1" ht="16.5" customHeight="1">
      <c r="A19" s="484" t="s">
        <v>21</v>
      </c>
      <c r="B19" s="474">
        <f t="shared" si="0"/>
        <v>6</v>
      </c>
      <c r="C19" s="485">
        <v>6</v>
      </c>
      <c r="D19" s="486"/>
      <c r="E19" s="487">
        <v>20</v>
      </c>
      <c r="F19" s="488">
        <v>1205</v>
      </c>
      <c r="G19" s="488">
        <f t="shared" si="1"/>
        <v>1205</v>
      </c>
      <c r="H19" s="480">
        <f t="shared" si="2"/>
        <v>58</v>
      </c>
      <c r="I19" s="474">
        <f t="shared" si="3"/>
        <v>37</v>
      </c>
      <c r="J19" s="485">
        <v>8</v>
      </c>
      <c r="K19" s="490">
        <v>16</v>
      </c>
      <c r="L19" s="490">
        <v>2</v>
      </c>
      <c r="M19" s="491">
        <v>11</v>
      </c>
      <c r="N19" s="492">
        <v>21</v>
      </c>
    </row>
    <row r="20" spans="1:14" s="464" customFormat="1" ht="16.5" customHeight="1">
      <c r="A20" s="484" t="s">
        <v>22</v>
      </c>
      <c r="B20" s="474">
        <f t="shared" si="0"/>
        <v>3</v>
      </c>
      <c r="C20" s="485">
        <v>3</v>
      </c>
      <c r="D20" s="486"/>
      <c r="E20" s="487">
        <v>18</v>
      </c>
      <c r="F20" s="488">
        <v>673</v>
      </c>
      <c r="G20" s="488">
        <f t="shared" si="1"/>
        <v>673</v>
      </c>
      <c r="H20" s="480">
        <f t="shared" si="2"/>
        <v>28</v>
      </c>
      <c r="I20" s="474">
        <f t="shared" si="3"/>
        <v>5</v>
      </c>
      <c r="J20" s="485">
        <v>5</v>
      </c>
      <c r="K20" s="490"/>
      <c r="L20" s="490">
        <v>0</v>
      </c>
      <c r="M20" s="491"/>
      <c r="N20" s="492">
        <v>23</v>
      </c>
    </row>
    <row r="21" spans="1:14" s="464" customFormat="1" ht="16.5" customHeight="1">
      <c r="A21" s="484" t="s">
        <v>5</v>
      </c>
      <c r="B21" s="474">
        <f t="shared" si="0"/>
        <v>3</v>
      </c>
      <c r="C21" s="485">
        <v>3</v>
      </c>
      <c r="D21" s="486"/>
      <c r="E21" s="487">
        <v>12</v>
      </c>
      <c r="F21" s="488">
        <v>746</v>
      </c>
      <c r="G21" s="488">
        <f t="shared" si="1"/>
        <v>746</v>
      </c>
      <c r="H21" s="480">
        <f t="shared" si="2"/>
        <v>35</v>
      </c>
      <c r="I21" s="474">
        <f t="shared" si="3"/>
        <v>14</v>
      </c>
      <c r="J21" s="485">
        <v>3</v>
      </c>
      <c r="K21" s="490">
        <v>10</v>
      </c>
      <c r="L21" s="490"/>
      <c r="M21" s="491">
        <v>1</v>
      </c>
      <c r="N21" s="492">
        <v>21</v>
      </c>
    </row>
    <row r="22" spans="1:14" s="464" customFormat="1" ht="16.5" customHeight="1">
      <c r="A22" s="484" t="s">
        <v>29</v>
      </c>
      <c r="B22" s="474">
        <f t="shared" si="0"/>
        <v>2</v>
      </c>
      <c r="C22" s="485">
        <v>2</v>
      </c>
      <c r="D22" s="486"/>
      <c r="E22" s="487">
        <v>12</v>
      </c>
      <c r="F22" s="488">
        <v>582</v>
      </c>
      <c r="G22" s="488">
        <f t="shared" si="1"/>
        <v>582</v>
      </c>
      <c r="H22" s="480">
        <f t="shared" si="2"/>
        <v>33</v>
      </c>
      <c r="I22" s="474">
        <f t="shared" si="3"/>
        <v>12</v>
      </c>
      <c r="J22" s="485">
        <v>6</v>
      </c>
      <c r="K22" s="490">
        <v>3</v>
      </c>
      <c r="L22" s="490"/>
      <c r="M22" s="491">
        <v>3</v>
      </c>
      <c r="N22" s="492">
        <v>21</v>
      </c>
    </row>
    <row r="23" spans="1:14" s="464" customFormat="1" ht="16.5" customHeight="1">
      <c r="A23" s="484" t="s">
        <v>23</v>
      </c>
      <c r="B23" s="474">
        <f t="shared" si="0"/>
        <v>6</v>
      </c>
      <c r="C23" s="485">
        <v>6</v>
      </c>
      <c r="D23" s="486"/>
      <c r="E23" s="487">
        <v>13</v>
      </c>
      <c r="F23" s="488">
        <v>756</v>
      </c>
      <c r="G23" s="488">
        <f t="shared" si="1"/>
        <v>756</v>
      </c>
      <c r="H23" s="480">
        <f t="shared" si="2"/>
        <v>53</v>
      </c>
      <c r="I23" s="474">
        <f t="shared" si="3"/>
        <v>6</v>
      </c>
      <c r="J23" s="485"/>
      <c r="K23" s="490">
        <v>2</v>
      </c>
      <c r="L23" s="490"/>
      <c r="M23" s="491">
        <v>4</v>
      </c>
      <c r="N23" s="492">
        <v>47</v>
      </c>
    </row>
    <row r="24" spans="1:14" s="464" customFormat="1" ht="16.5" customHeight="1">
      <c r="A24" s="484" t="s">
        <v>35</v>
      </c>
      <c r="B24" s="474">
        <f t="shared" si="0"/>
        <v>3</v>
      </c>
      <c r="C24" s="485">
        <v>3</v>
      </c>
      <c r="D24" s="486"/>
      <c r="E24" s="487">
        <v>19</v>
      </c>
      <c r="F24" s="488">
        <v>681</v>
      </c>
      <c r="G24" s="488">
        <f t="shared" si="1"/>
        <v>681</v>
      </c>
      <c r="H24" s="480">
        <f t="shared" si="2"/>
        <v>11</v>
      </c>
      <c r="I24" s="474">
        <f t="shared" si="3"/>
        <v>0</v>
      </c>
      <c r="J24" s="485">
        <v>0</v>
      </c>
      <c r="K24" s="490">
        <v>0</v>
      </c>
      <c r="L24" s="490"/>
      <c r="M24" s="491">
        <v>0</v>
      </c>
      <c r="N24" s="492">
        <v>11</v>
      </c>
    </row>
    <row r="25" spans="1:14" s="464" customFormat="1" ht="16.5" customHeight="1">
      <c r="A25" s="484" t="s">
        <v>36</v>
      </c>
      <c r="B25" s="474">
        <f t="shared" si="0"/>
        <v>4</v>
      </c>
      <c r="C25" s="485">
        <v>4</v>
      </c>
      <c r="D25" s="486"/>
      <c r="E25" s="487">
        <v>20</v>
      </c>
      <c r="F25" s="488">
        <v>1158</v>
      </c>
      <c r="G25" s="488">
        <f t="shared" si="1"/>
        <v>1158</v>
      </c>
      <c r="H25" s="480">
        <f t="shared" si="2"/>
        <v>51</v>
      </c>
      <c r="I25" s="474">
        <f t="shared" si="3"/>
        <v>26</v>
      </c>
      <c r="J25" s="485">
        <v>10</v>
      </c>
      <c r="K25" s="490">
        <v>12</v>
      </c>
      <c r="L25" s="490">
        <v>0</v>
      </c>
      <c r="M25" s="491">
        <v>4</v>
      </c>
      <c r="N25" s="492">
        <v>25</v>
      </c>
    </row>
    <row r="26" spans="1:14" s="464" customFormat="1" ht="16.5" customHeight="1">
      <c r="A26" s="484" t="s">
        <v>24</v>
      </c>
      <c r="B26" s="474">
        <f t="shared" si="0"/>
        <v>2</v>
      </c>
      <c r="C26" s="485">
        <v>2</v>
      </c>
      <c r="D26" s="486"/>
      <c r="E26" s="487">
        <v>13</v>
      </c>
      <c r="F26" s="488">
        <v>739</v>
      </c>
      <c r="G26" s="488">
        <f t="shared" si="1"/>
        <v>739</v>
      </c>
      <c r="H26" s="480">
        <f t="shared" si="2"/>
        <v>9</v>
      </c>
      <c r="I26" s="474">
        <f t="shared" si="3"/>
        <v>8</v>
      </c>
      <c r="J26" s="485">
        <v>1</v>
      </c>
      <c r="K26" s="490">
        <v>1</v>
      </c>
      <c r="L26" s="490"/>
      <c r="M26" s="491">
        <v>6</v>
      </c>
      <c r="N26" s="492">
        <v>1</v>
      </c>
    </row>
    <row r="27" spans="1:14" s="464" customFormat="1" ht="16.5" customHeight="1">
      <c r="A27" s="484" t="s">
        <v>15</v>
      </c>
      <c r="B27" s="474">
        <f t="shared" si="0"/>
        <v>10</v>
      </c>
      <c r="C27" s="485">
        <v>10</v>
      </c>
      <c r="D27" s="486"/>
      <c r="E27" s="487">
        <v>28</v>
      </c>
      <c r="F27" s="488">
        <v>1599</v>
      </c>
      <c r="G27" s="488">
        <f t="shared" si="1"/>
        <v>1599</v>
      </c>
      <c r="H27" s="480">
        <f t="shared" si="2"/>
        <v>49</v>
      </c>
      <c r="I27" s="474">
        <f t="shared" si="3"/>
        <v>28</v>
      </c>
      <c r="J27" s="485">
        <v>6</v>
      </c>
      <c r="K27" s="490">
        <v>9</v>
      </c>
      <c r="L27" s="490">
        <v>2</v>
      </c>
      <c r="M27" s="491">
        <v>11</v>
      </c>
      <c r="N27" s="492">
        <v>21</v>
      </c>
    </row>
    <row r="28" spans="1:14" s="464" customFormat="1" ht="16.5" customHeight="1">
      <c r="A28" s="484" t="s">
        <v>16</v>
      </c>
      <c r="B28" s="474">
        <f t="shared" si="0"/>
        <v>5</v>
      </c>
      <c r="C28" s="485">
        <v>5</v>
      </c>
      <c r="D28" s="486"/>
      <c r="E28" s="487">
        <v>15</v>
      </c>
      <c r="F28" s="488">
        <v>749</v>
      </c>
      <c r="G28" s="488">
        <f t="shared" si="1"/>
        <v>749</v>
      </c>
      <c r="H28" s="480">
        <f t="shared" si="2"/>
        <v>33</v>
      </c>
      <c r="I28" s="474">
        <f t="shared" si="3"/>
        <v>9</v>
      </c>
      <c r="J28" s="485">
        <v>1</v>
      </c>
      <c r="K28" s="490">
        <v>8</v>
      </c>
      <c r="L28" s="490"/>
      <c r="M28" s="491"/>
      <c r="N28" s="492">
        <v>24</v>
      </c>
    </row>
    <row r="29" spans="1:14" s="464" customFormat="1" ht="16.5" customHeight="1">
      <c r="A29" s="484" t="s">
        <v>6</v>
      </c>
      <c r="B29" s="474">
        <f t="shared" si="0"/>
        <v>3</v>
      </c>
      <c r="C29" s="485">
        <v>3</v>
      </c>
      <c r="D29" s="486"/>
      <c r="E29" s="487">
        <v>12</v>
      </c>
      <c r="F29" s="488">
        <v>631</v>
      </c>
      <c r="G29" s="488">
        <f t="shared" si="1"/>
        <v>631</v>
      </c>
      <c r="H29" s="480">
        <f t="shared" si="2"/>
        <v>38</v>
      </c>
      <c r="I29" s="474">
        <f t="shared" si="3"/>
        <v>0</v>
      </c>
      <c r="J29" s="485"/>
      <c r="K29" s="490"/>
      <c r="L29" s="490"/>
      <c r="M29" s="491"/>
      <c r="N29" s="492">
        <v>38</v>
      </c>
    </row>
    <row r="30" spans="1:14" s="464" customFormat="1" ht="16.5" customHeight="1">
      <c r="A30" s="484" t="s">
        <v>9</v>
      </c>
      <c r="B30" s="474">
        <f t="shared" si="0"/>
        <v>7</v>
      </c>
      <c r="C30" s="485">
        <v>7</v>
      </c>
      <c r="D30" s="486"/>
      <c r="E30" s="487">
        <v>16</v>
      </c>
      <c r="F30" s="488">
        <v>986</v>
      </c>
      <c r="G30" s="488">
        <f t="shared" si="1"/>
        <v>986</v>
      </c>
      <c r="H30" s="480">
        <f t="shared" si="2"/>
        <v>7</v>
      </c>
      <c r="I30" s="474">
        <f t="shared" si="3"/>
        <v>0</v>
      </c>
      <c r="J30" s="485"/>
      <c r="K30" s="490"/>
      <c r="L30" s="490"/>
      <c r="M30" s="491"/>
      <c r="N30" s="492">
        <v>7</v>
      </c>
    </row>
    <row r="31" spans="1:14" s="464" customFormat="1" ht="16.5" customHeight="1">
      <c r="A31" s="484" t="s">
        <v>45</v>
      </c>
      <c r="B31" s="474">
        <f t="shared" si="0"/>
        <v>11</v>
      </c>
      <c r="C31" s="485">
        <v>11</v>
      </c>
      <c r="D31" s="486"/>
      <c r="E31" s="487">
        <v>34</v>
      </c>
      <c r="F31" s="488">
        <v>2114</v>
      </c>
      <c r="G31" s="488">
        <f t="shared" si="1"/>
        <v>2114</v>
      </c>
      <c r="H31" s="480">
        <f>SUM(I31,N31)</f>
        <v>151</v>
      </c>
      <c r="I31" s="474">
        <f t="shared" si="3"/>
        <v>78</v>
      </c>
      <c r="J31" s="485">
        <v>18</v>
      </c>
      <c r="K31" s="490">
        <v>37</v>
      </c>
      <c r="L31" s="490">
        <v>4</v>
      </c>
      <c r="M31" s="491">
        <v>19</v>
      </c>
      <c r="N31" s="492">
        <v>73</v>
      </c>
    </row>
    <row r="32" spans="1:14" s="464" customFormat="1" ht="16.5" customHeight="1">
      <c r="A32" s="484" t="s">
        <v>7</v>
      </c>
      <c r="B32" s="474">
        <f t="shared" si="0"/>
        <v>1</v>
      </c>
      <c r="C32" s="485">
        <v>1</v>
      </c>
      <c r="D32" s="486"/>
      <c r="E32" s="487">
        <v>6</v>
      </c>
      <c r="F32" s="488">
        <v>364</v>
      </c>
      <c r="G32" s="488">
        <f t="shared" si="1"/>
        <v>364</v>
      </c>
      <c r="H32" s="480">
        <f t="shared" si="2"/>
        <v>11</v>
      </c>
      <c r="I32" s="474">
        <f t="shared" si="3"/>
        <v>4</v>
      </c>
      <c r="J32" s="485">
        <v>1</v>
      </c>
      <c r="K32" s="490">
        <v>2</v>
      </c>
      <c r="L32" s="490"/>
      <c r="M32" s="491">
        <v>1</v>
      </c>
      <c r="N32" s="492">
        <v>7</v>
      </c>
    </row>
    <row r="33" spans="1:14" s="464" customFormat="1" ht="16.5" customHeight="1">
      <c r="A33" s="484" t="s">
        <v>10</v>
      </c>
      <c r="B33" s="474">
        <f t="shared" si="0"/>
        <v>1</v>
      </c>
      <c r="C33" s="485">
        <v>1</v>
      </c>
      <c r="D33" s="486"/>
      <c r="E33" s="487">
        <v>6</v>
      </c>
      <c r="F33" s="488">
        <v>258</v>
      </c>
      <c r="G33" s="488">
        <f t="shared" si="1"/>
        <v>258</v>
      </c>
      <c r="H33" s="480">
        <f t="shared" si="2"/>
        <v>9</v>
      </c>
      <c r="I33" s="474">
        <f t="shared" si="3"/>
        <v>2</v>
      </c>
      <c r="J33" s="485"/>
      <c r="K33" s="490"/>
      <c r="L33" s="490"/>
      <c r="M33" s="491">
        <v>2</v>
      </c>
      <c r="N33" s="492">
        <v>7</v>
      </c>
    </row>
    <row r="34" spans="1:14" s="464" customFormat="1" ht="16.5" customHeight="1">
      <c r="A34" s="484" t="s">
        <v>11</v>
      </c>
      <c r="B34" s="474">
        <f t="shared" si="0"/>
        <v>1</v>
      </c>
      <c r="C34" s="485">
        <v>1</v>
      </c>
      <c r="D34" s="486"/>
      <c r="E34" s="487">
        <v>0</v>
      </c>
      <c r="F34" s="488">
        <v>0</v>
      </c>
      <c r="G34" s="488">
        <f t="shared" si="1"/>
        <v>0</v>
      </c>
      <c r="H34" s="480">
        <f t="shared" si="2"/>
        <v>4</v>
      </c>
      <c r="I34" s="474">
        <f t="shared" si="3"/>
        <v>1</v>
      </c>
      <c r="J34" s="485">
        <v>0</v>
      </c>
      <c r="K34" s="490"/>
      <c r="L34" s="490"/>
      <c r="M34" s="491">
        <v>1</v>
      </c>
      <c r="N34" s="492">
        <v>3</v>
      </c>
    </row>
    <row r="35" spans="1:14" s="464" customFormat="1" ht="16.5" customHeight="1">
      <c r="A35" s="493" t="s">
        <v>8</v>
      </c>
      <c r="B35" s="474">
        <f t="shared" si="0"/>
        <v>0</v>
      </c>
      <c r="C35" s="494"/>
      <c r="D35" s="495"/>
      <c r="E35" s="496">
        <v>2</v>
      </c>
      <c r="F35" s="497">
        <v>64</v>
      </c>
      <c r="G35" s="497">
        <f t="shared" si="1"/>
        <v>64</v>
      </c>
      <c r="H35" s="480">
        <f t="shared" si="2"/>
        <v>0</v>
      </c>
      <c r="I35" s="474">
        <f>SUM(J35:M35)</f>
        <v>0</v>
      </c>
      <c r="J35" s="494"/>
      <c r="K35" s="498"/>
      <c r="L35" s="498"/>
      <c r="M35" s="499"/>
      <c r="N35" s="500"/>
    </row>
    <row r="36" spans="1:19" s="464" customFormat="1" ht="16.5" customHeight="1">
      <c r="A36" s="501" t="s">
        <v>60</v>
      </c>
      <c r="B36" s="502">
        <f>SUM(C36:D36)</f>
        <v>145</v>
      </c>
      <c r="C36" s="503">
        <f>SUM(C6:C35)</f>
        <v>144</v>
      </c>
      <c r="D36" s="504">
        <f>SUM(D6:D35)</f>
        <v>1</v>
      </c>
      <c r="E36" s="505">
        <f>SUM(E6:E35)</f>
        <v>769</v>
      </c>
      <c r="F36" s="506">
        <f>SUM(F6:F35)</f>
        <v>40395</v>
      </c>
      <c r="G36" s="506">
        <f>SUM(G6:G35)</f>
        <v>40395</v>
      </c>
      <c r="H36" s="507">
        <f>SUM(H6:H35)</f>
        <v>1180</v>
      </c>
      <c r="I36" s="502">
        <f>SUM(J36:M36)</f>
        <v>511</v>
      </c>
      <c r="J36" s="503">
        <f>SUM(J6:J35)</f>
        <v>140</v>
      </c>
      <c r="K36" s="508">
        <f>SUM(K6:K35)</f>
        <v>208</v>
      </c>
      <c r="L36" s="508">
        <f>SUM(L6:L35)</f>
        <v>25</v>
      </c>
      <c r="M36" s="509">
        <f>SUM(M6:M35)</f>
        <v>138</v>
      </c>
      <c r="N36" s="510">
        <f>SUM(N6:N35)</f>
        <v>669</v>
      </c>
      <c r="Q36" s="511"/>
      <c r="R36" s="511"/>
      <c r="S36" s="511"/>
    </row>
    <row r="37" spans="1:14" s="464" customFormat="1" ht="16.5" customHeight="1">
      <c r="A37" s="473" t="s">
        <v>61</v>
      </c>
      <c r="B37" s="474">
        <f t="shared" si="0"/>
        <v>0</v>
      </c>
      <c r="C37" s="475"/>
      <c r="D37" s="476"/>
      <c r="E37" s="512">
        <v>8</v>
      </c>
      <c r="F37" s="513">
        <v>238</v>
      </c>
      <c r="G37" s="513">
        <f>F37</f>
        <v>238</v>
      </c>
      <c r="H37" s="480">
        <f>SUM(I37,N37)</f>
        <v>0</v>
      </c>
      <c r="I37" s="474">
        <f>SUM(J37:M37)</f>
        <v>0</v>
      </c>
      <c r="J37" s="475"/>
      <c r="K37" s="481"/>
      <c r="L37" s="481"/>
      <c r="M37" s="482"/>
      <c r="N37" s="483"/>
    </row>
    <row r="38" spans="1:14" s="464" customFormat="1" ht="16.5" customHeight="1">
      <c r="A38" s="493" t="s">
        <v>62</v>
      </c>
      <c r="B38" s="474">
        <f t="shared" si="0"/>
        <v>448</v>
      </c>
      <c r="C38" s="494">
        <v>445</v>
      </c>
      <c r="D38" s="495">
        <v>3</v>
      </c>
      <c r="E38" s="477">
        <v>1044</v>
      </c>
      <c r="F38" s="478">
        <v>65172</v>
      </c>
      <c r="G38" s="478">
        <f>F38</f>
        <v>65172</v>
      </c>
      <c r="H38" s="480">
        <f>SUM(I38,N38)</f>
        <v>3650</v>
      </c>
      <c r="I38" s="474">
        <f>SUM(J38:M38)</f>
        <v>2313</v>
      </c>
      <c r="J38" s="494">
        <v>1178</v>
      </c>
      <c r="K38" s="498">
        <v>644</v>
      </c>
      <c r="L38" s="498">
        <v>112</v>
      </c>
      <c r="M38" s="499">
        <v>379</v>
      </c>
      <c r="N38" s="500">
        <v>1337</v>
      </c>
    </row>
    <row r="39" spans="1:14" s="464" customFormat="1" ht="16.5" customHeight="1">
      <c r="A39" s="501" t="s">
        <v>63</v>
      </c>
      <c r="B39" s="502">
        <f>SUM(C39:D39)</f>
        <v>593</v>
      </c>
      <c r="C39" s="503">
        <f>SUM(C36:C38)</f>
        <v>589</v>
      </c>
      <c r="D39" s="504">
        <f>SUM(D36:D38)</f>
        <v>4</v>
      </c>
      <c r="E39" s="505">
        <f>SUM(E36:E38)</f>
        <v>1821</v>
      </c>
      <c r="F39" s="506">
        <f>SUM(F36:F38)</f>
        <v>105805</v>
      </c>
      <c r="G39" s="514">
        <f>SUM(G36:G38)</f>
        <v>105805</v>
      </c>
      <c r="H39" s="507">
        <f>SUM(H36:H38)</f>
        <v>4830</v>
      </c>
      <c r="I39" s="502">
        <f>SUM(I36:I38)</f>
        <v>2824</v>
      </c>
      <c r="J39" s="503">
        <f>SUM(J36:J38)</f>
        <v>1318</v>
      </c>
      <c r="K39" s="508">
        <f>SUM(K36:K38)</f>
        <v>852</v>
      </c>
      <c r="L39" s="508">
        <f>SUM(L36:L38)</f>
        <v>137</v>
      </c>
      <c r="M39" s="509">
        <f>SUM(M36:M38)</f>
        <v>517</v>
      </c>
      <c r="N39" s="510">
        <f>SUM(N36:N38)</f>
        <v>2006</v>
      </c>
    </row>
    <row r="40" spans="1:14" s="464" customFormat="1" ht="15.75" customHeight="1">
      <c r="A40" s="515" t="s">
        <v>100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</row>
    <row r="41" spans="1:14" s="464" customFormat="1" ht="3.75" customHeight="1">
      <c r="A41" s="515"/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</row>
    <row r="42" spans="1:14" s="464" customFormat="1" ht="15.75" customHeight="1">
      <c r="A42" s="185" t="s">
        <v>257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</row>
    <row r="43" ht="12">
      <c r="A43" s="517"/>
    </row>
  </sheetData>
  <sheetProtection/>
  <mergeCells count="11">
    <mergeCell ref="H4:H5"/>
    <mergeCell ref="G4:G5"/>
    <mergeCell ref="B4:B5"/>
    <mergeCell ref="A3:A5"/>
    <mergeCell ref="F4:F5"/>
    <mergeCell ref="E4:E5"/>
    <mergeCell ref="N4:N5"/>
    <mergeCell ref="B3:D3"/>
    <mergeCell ref="E3:G3"/>
    <mergeCell ref="I4:M4"/>
    <mergeCell ref="H3:N3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52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showGridLines="0" showOutlineSymbol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1" sqref="U21"/>
    </sheetView>
  </sheetViews>
  <sheetFormatPr defaultColWidth="10.75390625" defaultRowHeight="13.5"/>
  <cols>
    <col min="1" max="1" width="9.125" style="524" customWidth="1"/>
    <col min="2" max="2" width="8.25390625" style="524" customWidth="1"/>
    <col min="3" max="3" width="7.875" style="524" customWidth="1"/>
    <col min="4" max="4" width="6.875" style="524" customWidth="1"/>
    <col min="5" max="12" width="7.50390625" style="524" customWidth="1"/>
    <col min="13" max="13" width="10.75390625" style="524" customWidth="1"/>
    <col min="14" max="14" width="15.00390625" style="524" customWidth="1"/>
    <col min="15" max="15" width="13.125" style="524" customWidth="1"/>
    <col min="16" max="16" width="10.75390625" style="524" customWidth="1"/>
    <col min="17" max="17" width="15.375" style="524" customWidth="1"/>
    <col min="18" max="16384" width="10.75390625" style="524" customWidth="1"/>
  </cols>
  <sheetData>
    <row r="1" spans="1:17" ht="25.5" customHeight="1">
      <c r="A1" s="520" t="s">
        <v>176</v>
      </c>
      <c r="B1" s="521"/>
      <c r="C1" s="522"/>
      <c r="D1" s="522"/>
      <c r="E1" s="522"/>
      <c r="F1" s="522"/>
      <c r="G1" s="522"/>
      <c r="H1" s="522"/>
      <c r="I1" s="522"/>
      <c r="J1" s="522"/>
      <c r="K1" s="522"/>
      <c r="L1" s="522"/>
      <c r="N1"/>
      <c r="O1"/>
      <c r="P1"/>
      <c r="Q1"/>
    </row>
    <row r="2" spans="1:17" ht="16.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3" t="s">
        <v>258</v>
      </c>
      <c r="N2"/>
      <c r="O2"/>
      <c r="P2"/>
      <c r="Q2"/>
    </row>
    <row r="3" spans="1:18" s="525" customFormat="1" ht="42" customHeight="1">
      <c r="A3" s="836" t="s">
        <v>76</v>
      </c>
      <c r="B3" s="838" t="s">
        <v>129</v>
      </c>
      <c r="C3" s="839"/>
      <c r="D3" s="840"/>
      <c r="E3" s="841" t="s">
        <v>140</v>
      </c>
      <c r="F3" s="839"/>
      <c r="G3" s="839"/>
      <c r="H3" s="839"/>
      <c r="I3" s="839"/>
      <c r="J3" s="839"/>
      <c r="K3" s="839"/>
      <c r="L3" s="842"/>
      <c r="N3"/>
      <c r="O3"/>
      <c r="P3"/>
      <c r="Q3"/>
      <c r="R3"/>
    </row>
    <row r="4" spans="1:18" s="525" customFormat="1" ht="42" customHeight="1">
      <c r="A4" s="837"/>
      <c r="B4" s="526" t="s">
        <v>130</v>
      </c>
      <c r="C4" s="527" t="s">
        <v>131</v>
      </c>
      <c r="D4" s="528" t="s">
        <v>132</v>
      </c>
      <c r="E4" s="529" t="s">
        <v>133</v>
      </c>
      <c r="F4" s="527" t="s">
        <v>134</v>
      </c>
      <c r="G4" s="527" t="s">
        <v>135</v>
      </c>
      <c r="H4" s="527" t="s">
        <v>141</v>
      </c>
      <c r="I4" s="527" t="s">
        <v>136</v>
      </c>
      <c r="J4" s="527" t="s">
        <v>137</v>
      </c>
      <c r="K4" s="527" t="s">
        <v>138</v>
      </c>
      <c r="L4" s="530" t="s">
        <v>139</v>
      </c>
      <c r="N4"/>
      <c r="O4"/>
      <c r="P4"/>
      <c r="Q4"/>
      <c r="R4"/>
    </row>
    <row r="5" spans="1:18" s="525" customFormat="1" ht="16.5" customHeight="1">
      <c r="A5" s="531" t="s">
        <v>13</v>
      </c>
      <c r="B5" s="622">
        <v>7395</v>
      </c>
      <c r="C5" s="623">
        <v>9398</v>
      </c>
      <c r="D5" s="624">
        <v>16.3</v>
      </c>
      <c r="E5" s="533">
        <v>6201</v>
      </c>
      <c r="F5" s="534">
        <v>6286</v>
      </c>
      <c r="G5" s="534">
        <v>299</v>
      </c>
      <c r="H5" s="534">
        <v>1402</v>
      </c>
      <c r="I5" s="534">
        <v>5851</v>
      </c>
      <c r="J5" s="621"/>
      <c r="K5" s="534">
        <v>177</v>
      </c>
      <c r="L5" s="536">
        <v>20</v>
      </c>
      <c r="N5"/>
      <c r="O5"/>
      <c r="P5"/>
      <c r="Q5"/>
      <c r="R5"/>
    </row>
    <row r="6" spans="1:18" s="525" customFormat="1" ht="16.5" customHeight="1">
      <c r="A6" s="537" t="s">
        <v>19</v>
      </c>
      <c r="B6" s="625">
        <v>3892</v>
      </c>
      <c r="C6" s="626">
        <v>4982</v>
      </c>
      <c r="D6" s="624">
        <v>27.5</v>
      </c>
      <c r="E6" s="538">
        <v>3355</v>
      </c>
      <c r="F6" s="539">
        <v>3526</v>
      </c>
      <c r="G6" s="539">
        <v>157</v>
      </c>
      <c r="H6" s="539">
        <v>846</v>
      </c>
      <c r="I6" s="539">
        <v>3571</v>
      </c>
      <c r="J6" s="621">
        <v>0</v>
      </c>
      <c r="K6" s="539">
        <v>89</v>
      </c>
      <c r="L6" s="540">
        <v>13</v>
      </c>
      <c r="N6"/>
      <c r="O6"/>
      <c r="P6"/>
      <c r="Q6"/>
      <c r="R6"/>
    </row>
    <row r="7" spans="1:18" s="525" customFormat="1" ht="16.5" customHeight="1">
      <c r="A7" s="537" t="s">
        <v>30</v>
      </c>
      <c r="B7" s="625">
        <v>1672</v>
      </c>
      <c r="C7" s="626">
        <v>1897</v>
      </c>
      <c r="D7" s="624">
        <v>12.8</v>
      </c>
      <c r="E7" s="538">
        <v>1510</v>
      </c>
      <c r="F7" s="539">
        <v>1489</v>
      </c>
      <c r="G7" s="539">
        <v>36</v>
      </c>
      <c r="H7" s="539">
        <v>285</v>
      </c>
      <c r="I7" s="539">
        <v>1600</v>
      </c>
      <c r="J7" s="534"/>
      <c r="K7" s="539">
        <v>22</v>
      </c>
      <c r="L7" s="540">
        <v>3</v>
      </c>
      <c r="N7"/>
      <c r="O7"/>
      <c r="P7"/>
      <c r="Q7"/>
      <c r="R7"/>
    </row>
    <row r="8" spans="1:18" s="525" customFormat="1" ht="16.5" customHeight="1">
      <c r="A8" s="537" t="s">
        <v>31</v>
      </c>
      <c r="B8" s="625">
        <v>2572</v>
      </c>
      <c r="C8" s="626">
        <v>3133</v>
      </c>
      <c r="D8" s="624">
        <v>16.3</v>
      </c>
      <c r="E8" s="538">
        <v>2177</v>
      </c>
      <c r="F8" s="539">
        <v>2279</v>
      </c>
      <c r="G8" s="539">
        <v>82</v>
      </c>
      <c r="H8" s="539">
        <v>510</v>
      </c>
      <c r="I8" s="539">
        <v>2432</v>
      </c>
      <c r="J8" s="535"/>
      <c r="K8" s="539">
        <v>35</v>
      </c>
      <c r="L8" s="540">
        <v>5</v>
      </c>
      <c r="N8"/>
      <c r="O8"/>
      <c r="P8"/>
      <c r="Q8"/>
      <c r="R8"/>
    </row>
    <row r="9" spans="1:18" s="525" customFormat="1" ht="16.5" customHeight="1">
      <c r="A9" s="537" t="s">
        <v>4</v>
      </c>
      <c r="B9" s="625">
        <v>2156</v>
      </c>
      <c r="C9" s="626">
        <v>2927</v>
      </c>
      <c r="D9" s="624">
        <v>21.9</v>
      </c>
      <c r="E9" s="538">
        <v>1769</v>
      </c>
      <c r="F9" s="539">
        <v>1760</v>
      </c>
      <c r="G9" s="539">
        <v>148</v>
      </c>
      <c r="H9" s="539">
        <v>339</v>
      </c>
      <c r="I9" s="539">
        <v>1577</v>
      </c>
      <c r="J9" s="535"/>
      <c r="K9" s="539">
        <v>66</v>
      </c>
      <c r="L9" s="540">
        <v>4</v>
      </c>
      <c r="N9"/>
      <c r="O9"/>
      <c r="P9"/>
      <c r="Q9"/>
      <c r="R9"/>
    </row>
    <row r="10" spans="1:18" s="525" customFormat="1" ht="16.5" customHeight="1">
      <c r="A10" s="537" t="s">
        <v>26</v>
      </c>
      <c r="B10" s="625">
        <v>4059</v>
      </c>
      <c r="C10" s="626">
        <v>5264</v>
      </c>
      <c r="D10" s="624">
        <v>19.9</v>
      </c>
      <c r="E10" s="538">
        <v>3572</v>
      </c>
      <c r="F10" s="539">
        <v>3659</v>
      </c>
      <c r="G10" s="539">
        <v>220</v>
      </c>
      <c r="H10" s="539">
        <v>768</v>
      </c>
      <c r="I10" s="539">
        <v>3870</v>
      </c>
      <c r="J10" s="621"/>
      <c r="K10" s="539">
        <v>125</v>
      </c>
      <c r="L10" s="540">
        <v>13</v>
      </c>
      <c r="N10"/>
      <c r="O10"/>
      <c r="P10"/>
      <c r="Q10"/>
      <c r="R10"/>
    </row>
    <row r="11" spans="1:18" s="525" customFormat="1" ht="16.5" customHeight="1">
      <c r="A11" s="537" t="s">
        <v>20</v>
      </c>
      <c r="B11" s="625">
        <v>1735</v>
      </c>
      <c r="C11" s="626">
        <v>2180</v>
      </c>
      <c r="D11" s="624">
        <v>19.5</v>
      </c>
      <c r="E11" s="538">
        <v>1437</v>
      </c>
      <c r="F11" s="539">
        <v>1486</v>
      </c>
      <c r="G11" s="539">
        <v>74</v>
      </c>
      <c r="H11" s="539">
        <v>444</v>
      </c>
      <c r="I11" s="539">
        <v>1516</v>
      </c>
      <c r="J11" s="621"/>
      <c r="K11" s="539">
        <v>34</v>
      </c>
      <c r="L11" s="540">
        <v>5</v>
      </c>
      <c r="N11"/>
      <c r="O11"/>
      <c r="P11"/>
      <c r="Q11"/>
      <c r="R11"/>
    </row>
    <row r="12" spans="1:18" s="525" customFormat="1" ht="16.5" customHeight="1">
      <c r="A12" s="537" t="s">
        <v>28</v>
      </c>
      <c r="B12" s="625">
        <v>2560</v>
      </c>
      <c r="C12" s="626">
        <v>3085</v>
      </c>
      <c r="D12" s="624">
        <v>12.9</v>
      </c>
      <c r="E12" s="538">
        <v>2176</v>
      </c>
      <c r="F12" s="539">
        <v>2272</v>
      </c>
      <c r="G12" s="539">
        <v>61</v>
      </c>
      <c r="H12" s="539">
        <v>491</v>
      </c>
      <c r="I12" s="539">
        <v>2398</v>
      </c>
      <c r="J12" s="534"/>
      <c r="K12" s="539">
        <v>21</v>
      </c>
      <c r="L12" s="540">
        <v>2</v>
      </c>
      <c r="N12"/>
      <c r="O12"/>
      <c r="P12"/>
      <c r="Q12"/>
      <c r="R12"/>
    </row>
    <row r="13" spans="1:18" s="525" customFormat="1" ht="16.5" customHeight="1">
      <c r="A13" s="537" t="s">
        <v>17</v>
      </c>
      <c r="B13" s="625">
        <v>5695</v>
      </c>
      <c r="C13" s="626">
        <v>7788</v>
      </c>
      <c r="D13" s="624">
        <v>17.9</v>
      </c>
      <c r="E13" s="538">
        <v>4833</v>
      </c>
      <c r="F13" s="539">
        <v>5146</v>
      </c>
      <c r="G13" s="539">
        <v>346</v>
      </c>
      <c r="H13" s="539">
        <v>1103</v>
      </c>
      <c r="I13" s="539">
        <v>4643</v>
      </c>
      <c r="J13" s="621">
        <v>0</v>
      </c>
      <c r="K13" s="539">
        <v>218</v>
      </c>
      <c r="L13" s="540">
        <v>16</v>
      </c>
      <c r="N13"/>
      <c r="O13"/>
      <c r="P13"/>
      <c r="Q13"/>
      <c r="R13"/>
    </row>
    <row r="14" spans="1:18" s="525" customFormat="1" ht="16.5" customHeight="1">
      <c r="A14" s="537" t="s">
        <v>27</v>
      </c>
      <c r="B14" s="625">
        <v>1566</v>
      </c>
      <c r="C14" s="626">
        <v>1760</v>
      </c>
      <c r="D14" s="624">
        <v>14</v>
      </c>
      <c r="E14" s="538">
        <v>1315</v>
      </c>
      <c r="F14" s="539">
        <v>1393</v>
      </c>
      <c r="G14" s="539">
        <v>23</v>
      </c>
      <c r="H14" s="539">
        <v>247</v>
      </c>
      <c r="I14" s="539">
        <v>1183</v>
      </c>
      <c r="J14" s="534"/>
      <c r="K14" s="539">
        <v>14</v>
      </c>
      <c r="L14" s="540">
        <v>2</v>
      </c>
      <c r="N14"/>
      <c r="O14"/>
      <c r="P14"/>
      <c r="Q14"/>
      <c r="R14"/>
    </row>
    <row r="15" spans="1:18" s="525" customFormat="1" ht="16.5" customHeight="1">
      <c r="A15" s="537" t="s">
        <v>33</v>
      </c>
      <c r="B15" s="625">
        <v>2479</v>
      </c>
      <c r="C15" s="626">
        <v>3205</v>
      </c>
      <c r="D15" s="624">
        <v>16.3</v>
      </c>
      <c r="E15" s="538">
        <v>2196</v>
      </c>
      <c r="F15" s="539">
        <v>2199</v>
      </c>
      <c r="G15" s="539">
        <v>121</v>
      </c>
      <c r="H15" s="539">
        <v>492</v>
      </c>
      <c r="I15" s="539">
        <v>2415</v>
      </c>
      <c r="J15" s="535"/>
      <c r="K15" s="539">
        <v>61</v>
      </c>
      <c r="L15" s="540">
        <v>6</v>
      </c>
      <c r="N15"/>
      <c r="O15"/>
      <c r="P15"/>
      <c r="Q15"/>
      <c r="R15"/>
    </row>
    <row r="16" spans="1:18" s="525" customFormat="1" ht="16.5" customHeight="1">
      <c r="A16" s="537" t="s">
        <v>14</v>
      </c>
      <c r="B16" s="625">
        <v>2087</v>
      </c>
      <c r="C16" s="626">
        <v>2678</v>
      </c>
      <c r="D16" s="624">
        <v>14.1</v>
      </c>
      <c r="E16" s="538">
        <v>1845</v>
      </c>
      <c r="F16" s="539">
        <v>1813</v>
      </c>
      <c r="G16" s="539">
        <v>89</v>
      </c>
      <c r="H16" s="539">
        <v>414</v>
      </c>
      <c r="I16" s="539">
        <v>1901</v>
      </c>
      <c r="J16" s="621">
        <v>0</v>
      </c>
      <c r="K16" s="539">
        <v>61</v>
      </c>
      <c r="L16" s="540">
        <v>6</v>
      </c>
      <c r="N16"/>
      <c r="O16"/>
      <c r="P16"/>
      <c r="Q16"/>
      <c r="R16"/>
    </row>
    <row r="17" spans="1:18" s="525" customFormat="1" ht="16.5" customHeight="1">
      <c r="A17" s="537" t="s">
        <v>34</v>
      </c>
      <c r="B17" s="625">
        <v>2545</v>
      </c>
      <c r="C17" s="626">
        <v>3294</v>
      </c>
      <c r="D17" s="624">
        <v>21.9</v>
      </c>
      <c r="E17" s="538">
        <v>2146</v>
      </c>
      <c r="F17" s="539">
        <v>2180</v>
      </c>
      <c r="G17" s="539">
        <v>111</v>
      </c>
      <c r="H17" s="539">
        <v>483</v>
      </c>
      <c r="I17" s="539">
        <v>1915</v>
      </c>
      <c r="J17" s="534"/>
      <c r="K17" s="539">
        <v>77</v>
      </c>
      <c r="L17" s="540">
        <v>5</v>
      </c>
      <c r="N17"/>
      <c r="O17"/>
      <c r="P17"/>
      <c r="Q17"/>
      <c r="R17"/>
    </row>
    <row r="18" spans="1:18" s="525" customFormat="1" ht="16.5" customHeight="1">
      <c r="A18" s="537" t="s">
        <v>21</v>
      </c>
      <c r="B18" s="625">
        <v>982</v>
      </c>
      <c r="C18" s="626">
        <v>1185</v>
      </c>
      <c r="D18" s="624">
        <v>9.3</v>
      </c>
      <c r="E18" s="538">
        <v>837</v>
      </c>
      <c r="F18" s="539">
        <v>846</v>
      </c>
      <c r="G18" s="539">
        <v>36</v>
      </c>
      <c r="H18" s="539">
        <v>174</v>
      </c>
      <c r="I18" s="539">
        <v>764</v>
      </c>
      <c r="J18" s="621"/>
      <c r="K18" s="539">
        <v>12</v>
      </c>
      <c r="L18" s="540">
        <v>2</v>
      </c>
      <c r="N18"/>
      <c r="O18"/>
      <c r="P18"/>
      <c r="Q18"/>
      <c r="R18"/>
    </row>
    <row r="19" spans="1:18" s="525" customFormat="1" ht="16.5" customHeight="1">
      <c r="A19" s="537" t="s">
        <v>22</v>
      </c>
      <c r="B19" s="625">
        <v>916</v>
      </c>
      <c r="C19" s="626">
        <v>1146</v>
      </c>
      <c r="D19" s="624">
        <v>15.2</v>
      </c>
      <c r="E19" s="538">
        <v>799</v>
      </c>
      <c r="F19" s="539">
        <v>835</v>
      </c>
      <c r="G19" s="539">
        <v>35</v>
      </c>
      <c r="H19" s="539">
        <v>170</v>
      </c>
      <c r="I19" s="539">
        <v>832</v>
      </c>
      <c r="J19" s="621">
        <v>0</v>
      </c>
      <c r="K19" s="539">
        <v>16</v>
      </c>
      <c r="L19" s="541">
        <v>1</v>
      </c>
      <c r="N19"/>
      <c r="O19"/>
      <c r="P19"/>
      <c r="Q19"/>
      <c r="R19"/>
    </row>
    <row r="20" spans="1:18" s="525" customFormat="1" ht="16.5" customHeight="1">
      <c r="A20" s="537" t="s">
        <v>5</v>
      </c>
      <c r="B20" s="625">
        <v>909</v>
      </c>
      <c r="C20" s="626">
        <v>1113</v>
      </c>
      <c r="D20" s="624">
        <v>19.3</v>
      </c>
      <c r="E20" s="538">
        <v>773</v>
      </c>
      <c r="F20" s="539">
        <v>808</v>
      </c>
      <c r="G20" s="539">
        <v>31</v>
      </c>
      <c r="H20" s="539">
        <v>223</v>
      </c>
      <c r="I20" s="539">
        <v>848</v>
      </c>
      <c r="J20" s="534"/>
      <c r="K20" s="539">
        <v>20</v>
      </c>
      <c r="L20" s="540">
        <v>2</v>
      </c>
      <c r="N20"/>
      <c r="O20"/>
      <c r="P20"/>
      <c r="Q20"/>
      <c r="R20"/>
    </row>
    <row r="21" spans="1:18" s="525" customFormat="1" ht="16.5" customHeight="1">
      <c r="A21" s="537" t="s">
        <v>29</v>
      </c>
      <c r="B21" s="625">
        <v>995</v>
      </c>
      <c r="C21" s="626">
        <v>1157</v>
      </c>
      <c r="D21" s="624">
        <v>13.8</v>
      </c>
      <c r="E21" s="538">
        <v>869</v>
      </c>
      <c r="F21" s="539">
        <v>911</v>
      </c>
      <c r="G21" s="539">
        <v>18</v>
      </c>
      <c r="H21" s="539">
        <v>233</v>
      </c>
      <c r="I21" s="539">
        <v>885</v>
      </c>
      <c r="J21" s="621">
        <v>0</v>
      </c>
      <c r="K21" s="539">
        <v>8</v>
      </c>
      <c r="L21" s="540">
        <v>1</v>
      </c>
      <c r="N21"/>
      <c r="O21"/>
      <c r="P21"/>
      <c r="Q21"/>
      <c r="R21"/>
    </row>
    <row r="22" spans="1:18" s="525" customFormat="1" ht="16.5" customHeight="1">
      <c r="A22" s="537" t="s">
        <v>23</v>
      </c>
      <c r="B22" s="625">
        <v>1357</v>
      </c>
      <c r="C22" s="626">
        <v>1913</v>
      </c>
      <c r="D22" s="624">
        <v>22.7</v>
      </c>
      <c r="E22" s="538">
        <v>1165</v>
      </c>
      <c r="F22" s="539">
        <v>1187</v>
      </c>
      <c r="G22" s="539">
        <v>89</v>
      </c>
      <c r="H22" s="539">
        <v>297</v>
      </c>
      <c r="I22" s="539">
        <v>1206</v>
      </c>
      <c r="J22" s="621"/>
      <c r="K22" s="539">
        <v>55</v>
      </c>
      <c r="L22" s="540">
        <v>2</v>
      </c>
      <c r="N22"/>
      <c r="O22"/>
      <c r="P22"/>
      <c r="Q22"/>
      <c r="R22"/>
    </row>
    <row r="23" spans="1:18" s="525" customFormat="1" ht="16.5" customHeight="1">
      <c r="A23" s="537" t="s">
        <v>35</v>
      </c>
      <c r="B23" s="625">
        <v>1641</v>
      </c>
      <c r="C23" s="626">
        <v>2182</v>
      </c>
      <c r="D23" s="624">
        <v>29</v>
      </c>
      <c r="E23" s="538">
        <v>1429</v>
      </c>
      <c r="F23" s="539">
        <v>1488</v>
      </c>
      <c r="G23" s="539">
        <v>73</v>
      </c>
      <c r="H23" s="539">
        <v>372</v>
      </c>
      <c r="I23" s="539">
        <v>1486</v>
      </c>
      <c r="J23" s="535"/>
      <c r="K23" s="539">
        <v>49</v>
      </c>
      <c r="L23" s="540">
        <v>4</v>
      </c>
      <c r="N23"/>
      <c r="O23"/>
      <c r="P23"/>
      <c r="Q23"/>
      <c r="R23"/>
    </row>
    <row r="24" spans="1:18" s="525" customFormat="1" ht="16.5" customHeight="1">
      <c r="A24" s="537" t="s">
        <v>36</v>
      </c>
      <c r="B24" s="625">
        <v>1698</v>
      </c>
      <c r="C24" s="626">
        <v>2244</v>
      </c>
      <c r="D24" s="624">
        <v>19.3</v>
      </c>
      <c r="E24" s="538">
        <v>1476</v>
      </c>
      <c r="F24" s="539">
        <v>1527</v>
      </c>
      <c r="G24" s="539">
        <v>103</v>
      </c>
      <c r="H24" s="539">
        <v>346</v>
      </c>
      <c r="I24" s="539">
        <v>1425</v>
      </c>
      <c r="J24" s="535"/>
      <c r="K24" s="539">
        <v>50</v>
      </c>
      <c r="L24" s="540">
        <v>2</v>
      </c>
      <c r="N24"/>
      <c r="O24"/>
      <c r="P24"/>
      <c r="Q24"/>
      <c r="R24"/>
    </row>
    <row r="25" spans="1:18" s="525" customFormat="1" ht="16.5" customHeight="1">
      <c r="A25" s="537" t="s">
        <v>24</v>
      </c>
      <c r="B25" s="625">
        <v>1226</v>
      </c>
      <c r="C25" s="626">
        <v>1716</v>
      </c>
      <c r="D25" s="624">
        <v>24</v>
      </c>
      <c r="E25" s="538">
        <v>1043</v>
      </c>
      <c r="F25" s="539">
        <v>1093</v>
      </c>
      <c r="G25" s="539">
        <v>71</v>
      </c>
      <c r="H25" s="539">
        <v>258</v>
      </c>
      <c r="I25" s="539">
        <v>1083</v>
      </c>
      <c r="J25" s="621">
        <v>0</v>
      </c>
      <c r="K25" s="539">
        <v>27</v>
      </c>
      <c r="L25" s="540">
        <v>4</v>
      </c>
      <c r="N25"/>
      <c r="O25"/>
      <c r="P25"/>
      <c r="Q25"/>
      <c r="R25"/>
    </row>
    <row r="26" spans="1:18" s="525" customFormat="1" ht="16.5" customHeight="1">
      <c r="A26" s="537" t="s">
        <v>15</v>
      </c>
      <c r="B26" s="625">
        <v>1864</v>
      </c>
      <c r="C26" s="626">
        <v>2478</v>
      </c>
      <c r="D26" s="624">
        <v>16.8</v>
      </c>
      <c r="E26" s="538">
        <v>1551</v>
      </c>
      <c r="F26" s="539">
        <v>1648</v>
      </c>
      <c r="G26" s="539">
        <v>89</v>
      </c>
      <c r="H26" s="539">
        <v>330</v>
      </c>
      <c r="I26" s="539">
        <v>1581</v>
      </c>
      <c r="J26" s="542"/>
      <c r="K26" s="539">
        <v>65</v>
      </c>
      <c r="L26" s="540">
        <v>3</v>
      </c>
      <c r="N26"/>
      <c r="O26"/>
      <c r="P26"/>
      <c r="Q26"/>
      <c r="R26"/>
    </row>
    <row r="27" spans="1:18" s="525" customFormat="1" ht="16.5" customHeight="1">
      <c r="A27" s="537" t="s">
        <v>16</v>
      </c>
      <c r="B27" s="625">
        <v>841</v>
      </c>
      <c r="C27" s="626">
        <v>1111</v>
      </c>
      <c r="D27" s="624">
        <v>12.1</v>
      </c>
      <c r="E27" s="538">
        <v>719</v>
      </c>
      <c r="F27" s="539">
        <v>759</v>
      </c>
      <c r="G27" s="539">
        <v>38</v>
      </c>
      <c r="H27" s="539">
        <v>168</v>
      </c>
      <c r="I27" s="539">
        <v>684</v>
      </c>
      <c r="J27" s="621"/>
      <c r="K27" s="539">
        <v>25</v>
      </c>
      <c r="L27" s="540">
        <v>3</v>
      </c>
      <c r="N27"/>
      <c r="O27"/>
      <c r="P27"/>
      <c r="Q27"/>
      <c r="R27"/>
    </row>
    <row r="28" spans="1:18" s="525" customFormat="1" ht="16.5" customHeight="1">
      <c r="A28" s="537" t="s">
        <v>6</v>
      </c>
      <c r="B28" s="625">
        <v>620</v>
      </c>
      <c r="C28" s="626">
        <v>827</v>
      </c>
      <c r="D28" s="624">
        <v>15.1</v>
      </c>
      <c r="E28" s="538">
        <v>503</v>
      </c>
      <c r="F28" s="539">
        <v>541</v>
      </c>
      <c r="G28" s="539">
        <v>30</v>
      </c>
      <c r="H28" s="539">
        <v>100</v>
      </c>
      <c r="I28" s="539">
        <v>548</v>
      </c>
      <c r="J28" s="621"/>
      <c r="K28" s="539">
        <v>14</v>
      </c>
      <c r="L28" s="541">
        <v>2</v>
      </c>
      <c r="N28"/>
      <c r="O28"/>
      <c r="P28"/>
      <c r="Q28"/>
      <c r="R28"/>
    </row>
    <row r="29" spans="1:18" s="525" customFormat="1" ht="16.5" customHeight="1">
      <c r="A29" s="537" t="s">
        <v>9</v>
      </c>
      <c r="B29" s="625">
        <v>695</v>
      </c>
      <c r="C29" s="626">
        <v>986</v>
      </c>
      <c r="D29" s="624">
        <v>12.3</v>
      </c>
      <c r="E29" s="538">
        <v>549</v>
      </c>
      <c r="F29" s="539">
        <v>549</v>
      </c>
      <c r="G29" s="539">
        <v>47</v>
      </c>
      <c r="H29" s="539">
        <v>141</v>
      </c>
      <c r="I29" s="539">
        <v>600</v>
      </c>
      <c r="J29" s="542"/>
      <c r="K29" s="539">
        <v>26</v>
      </c>
      <c r="L29" s="541">
        <v>1</v>
      </c>
      <c r="N29"/>
      <c r="O29"/>
      <c r="P29"/>
      <c r="Q29"/>
      <c r="R29"/>
    </row>
    <row r="30" spans="1:18" s="525" customFormat="1" ht="16.5" customHeight="1">
      <c r="A30" s="537" t="s">
        <v>45</v>
      </c>
      <c r="B30" s="625">
        <v>3105</v>
      </c>
      <c r="C30" s="626">
        <v>4033</v>
      </c>
      <c r="D30" s="624">
        <v>19.6</v>
      </c>
      <c r="E30" s="538">
        <v>2696</v>
      </c>
      <c r="F30" s="539">
        <v>2819</v>
      </c>
      <c r="G30" s="539">
        <v>148</v>
      </c>
      <c r="H30" s="539">
        <v>602</v>
      </c>
      <c r="I30" s="539">
        <v>2738</v>
      </c>
      <c r="J30" s="621">
        <v>0</v>
      </c>
      <c r="K30" s="539">
        <v>86</v>
      </c>
      <c r="L30" s="540">
        <v>4</v>
      </c>
      <c r="N30"/>
      <c r="O30"/>
      <c r="P30"/>
      <c r="Q30"/>
      <c r="R30"/>
    </row>
    <row r="31" spans="1:18" s="525" customFormat="1" ht="16.5" customHeight="1">
      <c r="A31" s="537" t="s">
        <v>7</v>
      </c>
      <c r="B31" s="625">
        <v>529</v>
      </c>
      <c r="C31" s="626">
        <v>763</v>
      </c>
      <c r="D31" s="624">
        <v>23.5</v>
      </c>
      <c r="E31" s="538">
        <v>447</v>
      </c>
      <c r="F31" s="539">
        <v>450</v>
      </c>
      <c r="G31" s="539">
        <v>29</v>
      </c>
      <c r="H31" s="539">
        <v>98</v>
      </c>
      <c r="I31" s="539">
        <v>468</v>
      </c>
      <c r="J31" s="534"/>
      <c r="K31" s="539">
        <v>16</v>
      </c>
      <c r="L31" s="620"/>
      <c r="N31"/>
      <c r="O31"/>
      <c r="P31"/>
      <c r="Q31"/>
      <c r="R31"/>
    </row>
    <row r="32" spans="1:18" s="525" customFormat="1" ht="16.5" customHeight="1">
      <c r="A32" s="537" t="s">
        <v>10</v>
      </c>
      <c r="B32" s="625">
        <v>79</v>
      </c>
      <c r="C32" s="626">
        <v>112</v>
      </c>
      <c r="D32" s="624">
        <v>6.5</v>
      </c>
      <c r="E32" s="538">
        <v>54</v>
      </c>
      <c r="F32" s="539">
        <v>49</v>
      </c>
      <c r="G32" s="539">
        <v>6</v>
      </c>
      <c r="H32" s="539">
        <v>19</v>
      </c>
      <c r="I32" s="539">
        <v>71</v>
      </c>
      <c r="J32" s="534"/>
      <c r="K32" s="539">
        <v>1</v>
      </c>
      <c r="L32" s="620">
        <v>0</v>
      </c>
      <c r="N32"/>
      <c r="O32"/>
      <c r="P32"/>
      <c r="Q32"/>
      <c r="R32"/>
    </row>
    <row r="33" spans="1:18" s="525" customFormat="1" ht="16.5" customHeight="1">
      <c r="A33" s="537" t="s">
        <v>11</v>
      </c>
      <c r="B33" s="625">
        <v>22</v>
      </c>
      <c r="C33" s="626">
        <v>23</v>
      </c>
      <c r="D33" s="624">
        <v>11.4</v>
      </c>
      <c r="E33" s="538">
        <v>10</v>
      </c>
      <c r="F33" s="539">
        <v>3</v>
      </c>
      <c r="G33" s="539"/>
      <c r="H33" s="539">
        <v>8</v>
      </c>
      <c r="I33" s="539">
        <v>21</v>
      </c>
      <c r="J33" s="534"/>
      <c r="K33" s="621">
        <v>1</v>
      </c>
      <c r="L33" s="543"/>
      <c r="N33"/>
      <c r="O33"/>
      <c r="P33"/>
      <c r="Q33"/>
      <c r="R33"/>
    </row>
    <row r="34" spans="1:18" s="525" customFormat="1" ht="16.5" customHeight="1">
      <c r="A34" s="544" t="s">
        <v>8</v>
      </c>
      <c r="B34" s="627">
        <v>65</v>
      </c>
      <c r="C34" s="628">
        <v>77</v>
      </c>
      <c r="D34" s="629">
        <v>15.7</v>
      </c>
      <c r="E34" s="545">
        <v>45</v>
      </c>
      <c r="F34" s="546">
        <v>22</v>
      </c>
      <c r="G34" s="619"/>
      <c r="H34" s="618">
        <v>21</v>
      </c>
      <c r="I34" s="546">
        <v>59</v>
      </c>
      <c r="J34" s="547"/>
      <c r="K34" s="621"/>
      <c r="L34" s="548"/>
      <c r="N34"/>
      <c r="O34"/>
      <c r="P34"/>
      <c r="Q34"/>
      <c r="R34"/>
    </row>
    <row r="35" spans="1:18" s="525" customFormat="1" ht="16.5" customHeight="1">
      <c r="A35" s="549" t="s">
        <v>60</v>
      </c>
      <c r="B35" s="630">
        <v>57958</v>
      </c>
      <c r="C35" s="631">
        <v>74661</v>
      </c>
      <c r="D35" s="632">
        <v>17.46981256354249</v>
      </c>
      <c r="E35" s="551">
        <v>49496</v>
      </c>
      <c r="F35" s="552">
        <v>51024</v>
      </c>
      <c r="G35" s="552">
        <v>2608</v>
      </c>
      <c r="H35" s="552">
        <v>11382</v>
      </c>
      <c r="I35" s="552">
        <v>50171</v>
      </c>
      <c r="J35" s="552">
        <v>1</v>
      </c>
      <c r="K35" s="552">
        <v>1468</v>
      </c>
      <c r="L35" s="553">
        <v>129</v>
      </c>
      <c r="M35" s="554"/>
      <c r="N35"/>
      <c r="O35"/>
      <c r="P35"/>
      <c r="Q35"/>
      <c r="R35"/>
    </row>
    <row r="36" spans="1:18" s="525" customFormat="1" ht="16.5" customHeight="1">
      <c r="A36" s="531" t="s">
        <v>61</v>
      </c>
      <c r="B36" s="622">
        <v>435</v>
      </c>
      <c r="C36" s="623">
        <v>500</v>
      </c>
      <c r="D36" s="624">
        <v>20</v>
      </c>
      <c r="E36" s="533">
        <v>362</v>
      </c>
      <c r="F36" s="534">
        <v>273</v>
      </c>
      <c r="G36" s="534">
        <v>4</v>
      </c>
      <c r="H36" s="534">
        <v>136</v>
      </c>
      <c r="I36" s="534">
        <v>401</v>
      </c>
      <c r="J36" s="532">
        <v>0</v>
      </c>
      <c r="K36" s="534">
        <v>4</v>
      </c>
      <c r="L36" s="620">
        <v>1</v>
      </c>
      <c r="N36"/>
      <c r="O36"/>
      <c r="P36"/>
      <c r="Q36"/>
      <c r="R36"/>
    </row>
    <row r="37" spans="1:18" s="525" customFormat="1" ht="16.5" customHeight="1">
      <c r="A37" s="544" t="s">
        <v>62</v>
      </c>
      <c r="B37" s="627">
        <v>173304</v>
      </c>
      <c r="C37" s="628">
        <v>210231</v>
      </c>
      <c r="D37" s="629">
        <v>21.8</v>
      </c>
      <c r="E37" s="555">
        <v>150767</v>
      </c>
      <c r="F37" s="556">
        <v>155831</v>
      </c>
      <c r="G37" s="546">
        <v>5633</v>
      </c>
      <c r="H37" s="546">
        <v>36023</v>
      </c>
      <c r="I37" s="556">
        <v>151247</v>
      </c>
      <c r="J37" s="557">
        <v>4</v>
      </c>
      <c r="K37" s="546">
        <v>3350</v>
      </c>
      <c r="L37" s="558">
        <v>528</v>
      </c>
      <c r="N37"/>
      <c r="O37"/>
      <c r="P37"/>
      <c r="Q37"/>
      <c r="R37"/>
    </row>
    <row r="38" spans="1:18" s="525" customFormat="1" ht="16.5" customHeight="1">
      <c r="A38" s="549" t="s">
        <v>63</v>
      </c>
      <c r="B38" s="633">
        <v>231697</v>
      </c>
      <c r="C38" s="634">
        <v>285391</v>
      </c>
      <c r="D38" s="632">
        <v>20.5</v>
      </c>
      <c r="E38" s="559">
        <v>200625</v>
      </c>
      <c r="F38" s="560">
        <v>207129</v>
      </c>
      <c r="G38" s="561">
        <v>8246</v>
      </c>
      <c r="H38" s="562">
        <v>47542</v>
      </c>
      <c r="I38" s="563">
        <v>201819</v>
      </c>
      <c r="J38" s="550">
        <v>5</v>
      </c>
      <c r="K38" s="550">
        <v>4823</v>
      </c>
      <c r="L38" s="564">
        <v>658</v>
      </c>
      <c r="N38"/>
      <c r="O38"/>
      <c r="P38"/>
      <c r="Q38"/>
      <c r="R38"/>
    </row>
    <row r="39" spans="1:17" s="525" customFormat="1" ht="15.75" customHeight="1">
      <c r="A39" s="565" t="s">
        <v>142</v>
      </c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Q39" s="567"/>
    </row>
    <row r="40" spans="1:17" s="525" customFormat="1" ht="15.75" customHeight="1">
      <c r="A40" s="565" t="s">
        <v>183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Q40" s="567"/>
    </row>
    <row r="41" spans="1:12" s="525" customFormat="1" ht="15.75" customHeight="1">
      <c r="A41" s="565" t="s">
        <v>259</v>
      </c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</row>
    <row r="42" spans="1:12" s="525" customFormat="1" ht="15.75" customHeight="1">
      <c r="A42" s="565" t="s">
        <v>184</v>
      </c>
      <c r="B42" s="566"/>
      <c r="C42" s="566"/>
      <c r="D42" s="566"/>
      <c r="E42" s="566"/>
      <c r="F42" s="566"/>
      <c r="G42" s="566"/>
      <c r="H42" s="566"/>
      <c r="I42" s="566"/>
      <c r="J42" s="566"/>
      <c r="K42" s="566"/>
      <c r="L42" s="566"/>
    </row>
    <row r="43" spans="1:12" s="525" customFormat="1" ht="15.75" customHeight="1">
      <c r="A43" s="565" t="s">
        <v>199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</row>
    <row r="44" s="525" customFormat="1" ht="15.75" customHeight="1">
      <c r="A44" s="185" t="s">
        <v>249</v>
      </c>
    </row>
    <row r="45" ht="13.5">
      <c r="A45" s="568"/>
    </row>
  </sheetData>
  <sheetProtection/>
  <mergeCells count="3">
    <mergeCell ref="A3:A4"/>
    <mergeCell ref="B3:D3"/>
    <mergeCell ref="E3:L3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Ｐ明朝,標準"53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6"/>
  <sheetViews>
    <sheetView showZeros="0" showOutlineSymbols="0" view="pageBreakPreview" zoomScaleNormal="7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" sqref="Q5:Q8"/>
    </sheetView>
  </sheetViews>
  <sheetFormatPr defaultColWidth="10.75390625" defaultRowHeight="13.5"/>
  <cols>
    <col min="1" max="1" width="8.625" style="6" customWidth="1"/>
    <col min="2" max="2" width="12.625" style="6" customWidth="1"/>
    <col min="3" max="3" width="10.25390625" style="6" customWidth="1"/>
    <col min="4" max="5" width="4.75390625" style="6" customWidth="1"/>
    <col min="6" max="6" width="4.875" style="6" customWidth="1"/>
    <col min="7" max="7" width="5.00390625" style="6" hidden="1" customWidth="1"/>
    <col min="8" max="9" width="6.50390625" style="6" customWidth="1"/>
    <col min="10" max="16" width="4.875" style="6" customWidth="1"/>
    <col min="17" max="17" width="12.75390625" style="6" customWidth="1"/>
    <col min="18" max="16384" width="10.75390625" style="6" customWidth="1"/>
  </cols>
  <sheetData>
    <row r="1" spans="1:16" ht="25.5" customHeight="1">
      <c r="A1" s="2" t="s">
        <v>169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240</v>
      </c>
    </row>
    <row r="3" spans="1:16" s="1" customFormat="1" ht="21" customHeight="1">
      <c r="A3" s="672" t="s">
        <v>41</v>
      </c>
      <c r="B3" s="674" t="s">
        <v>42</v>
      </c>
      <c r="C3" s="687" t="s">
        <v>43</v>
      </c>
      <c r="D3" s="676" t="s">
        <v>1</v>
      </c>
      <c r="E3" s="7"/>
      <c r="F3" s="8"/>
      <c r="G3" s="9"/>
      <c r="H3" s="678" t="s">
        <v>146</v>
      </c>
      <c r="I3" s="680" t="s">
        <v>147</v>
      </c>
      <c r="J3" s="682" t="s">
        <v>2</v>
      </c>
      <c r="K3" s="683"/>
      <c r="L3" s="683"/>
      <c r="M3" s="683"/>
      <c r="N3" s="683"/>
      <c r="O3" s="683"/>
      <c r="P3" s="684"/>
    </row>
    <row r="4" spans="1:24" s="1" customFormat="1" ht="63.75" customHeight="1">
      <c r="A4" s="673"/>
      <c r="B4" s="675"/>
      <c r="C4" s="688"/>
      <c r="D4" s="677"/>
      <c r="E4" s="10" t="s">
        <v>186</v>
      </c>
      <c r="F4" s="11" t="s">
        <v>54</v>
      </c>
      <c r="G4" s="12" t="s">
        <v>44</v>
      </c>
      <c r="H4" s="679"/>
      <c r="I4" s="681"/>
      <c r="J4" s="13" t="s">
        <v>148</v>
      </c>
      <c r="K4" s="14" t="s">
        <v>149</v>
      </c>
      <c r="L4" s="14" t="s">
        <v>150</v>
      </c>
      <c r="M4" s="14" t="s">
        <v>151</v>
      </c>
      <c r="N4" s="14" t="s">
        <v>152</v>
      </c>
      <c r="O4" s="14" t="s">
        <v>153</v>
      </c>
      <c r="P4" s="15" t="s">
        <v>154</v>
      </c>
      <c r="V4" s="16"/>
      <c r="W4" s="16"/>
      <c r="X4" s="16"/>
    </row>
    <row r="5" spans="1:18" s="1" customFormat="1" ht="16.5" customHeight="1">
      <c r="A5" s="660" t="s">
        <v>3</v>
      </c>
      <c r="B5" s="685" t="s">
        <v>159</v>
      </c>
      <c r="C5" s="17" t="s">
        <v>4</v>
      </c>
      <c r="D5" s="18">
        <v>16</v>
      </c>
      <c r="E5" s="19">
        <v>8</v>
      </c>
      <c r="F5" s="20">
        <v>8</v>
      </c>
      <c r="G5" s="21"/>
      <c r="H5" s="19">
        <v>86</v>
      </c>
      <c r="I5" s="19">
        <v>63</v>
      </c>
      <c r="J5" s="22" t="s">
        <v>205</v>
      </c>
      <c r="K5" s="23" t="s">
        <v>205</v>
      </c>
      <c r="L5" s="20">
        <v>8</v>
      </c>
      <c r="M5" s="23">
        <v>3</v>
      </c>
      <c r="N5" s="20">
        <v>1</v>
      </c>
      <c r="O5" s="23">
        <v>2</v>
      </c>
      <c r="P5" s="21">
        <v>2</v>
      </c>
      <c r="Q5" s="24"/>
      <c r="R5" s="24"/>
    </row>
    <row r="6" spans="1:18" s="1" customFormat="1" ht="16.5" customHeight="1">
      <c r="A6" s="661"/>
      <c r="B6" s="670"/>
      <c r="C6" s="17" t="s">
        <v>5</v>
      </c>
      <c r="D6" s="18">
        <v>4</v>
      </c>
      <c r="E6" s="25" t="s">
        <v>201</v>
      </c>
      <c r="F6" s="20">
        <v>4</v>
      </c>
      <c r="G6" s="21"/>
      <c r="H6" s="19">
        <v>42</v>
      </c>
      <c r="I6" s="19">
        <v>33</v>
      </c>
      <c r="J6" s="22" t="s">
        <v>205</v>
      </c>
      <c r="K6" s="20">
        <v>1</v>
      </c>
      <c r="L6" s="20">
        <v>2</v>
      </c>
      <c r="M6" s="23" t="s">
        <v>201</v>
      </c>
      <c r="N6" s="23">
        <v>1</v>
      </c>
      <c r="O6" s="23" t="s">
        <v>202</v>
      </c>
      <c r="P6" s="26" t="s">
        <v>205</v>
      </c>
      <c r="Q6" s="24"/>
      <c r="R6" s="24"/>
    </row>
    <row r="7" spans="1:18" s="1" customFormat="1" ht="16.5" customHeight="1">
      <c r="A7" s="661"/>
      <c r="B7" s="670"/>
      <c r="C7" s="17" t="s">
        <v>6</v>
      </c>
      <c r="D7" s="18">
        <v>2</v>
      </c>
      <c r="E7" s="25" t="s">
        <v>202</v>
      </c>
      <c r="F7" s="20">
        <v>2</v>
      </c>
      <c r="G7" s="21"/>
      <c r="H7" s="19">
        <v>36</v>
      </c>
      <c r="I7" s="19">
        <v>33</v>
      </c>
      <c r="J7" s="22" t="s">
        <v>205</v>
      </c>
      <c r="K7" s="571" t="s">
        <v>201</v>
      </c>
      <c r="L7" s="20">
        <v>2</v>
      </c>
      <c r="M7" s="23" t="s">
        <v>205</v>
      </c>
      <c r="N7" s="23" t="s">
        <v>203</v>
      </c>
      <c r="O7" s="23" t="s">
        <v>203</v>
      </c>
      <c r="P7" s="26" t="s">
        <v>206</v>
      </c>
      <c r="Q7" s="24"/>
      <c r="R7" s="24"/>
    </row>
    <row r="8" spans="1:18" s="1" customFormat="1" ht="16.5" customHeight="1">
      <c r="A8" s="661"/>
      <c r="B8" s="670"/>
      <c r="C8" s="17" t="s">
        <v>9</v>
      </c>
      <c r="D8" s="18">
        <v>4</v>
      </c>
      <c r="E8" s="19">
        <v>1</v>
      </c>
      <c r="F8" s="20">
        <v>3</v>
      </c>
      <c r="G8" s="21"/>
      <c r="H8" s="19">
        <v>45</v>
      </c>
      <c r="I8" s="19">
        <v>40</v>
      </c>
      <c r="J8" s="22" t="s">
        <v>203</v>
      </c>
      <c r="K8" s="20">
        <v>1</v>
      </c>
      <c r="L8" s="20">
        <v>2</v>
      </c>
      <c r="M8" s="23" t="s">
        <v>202</v>
      </c>
      <c r="N8" s="20">
        <v>1</v>
      </c>
      <c r="O8" s="23" t="s">
        <v>203</v>
      </c>
      <c r="P8" s="26" t="s">
        <v>205</v>
      </c>
      <c r="Q8" s="24"/>
      <c r="R8" s="24"/>
    </row>
    <row r="9" spans="1:18" s="1" customFormat="1" ht="16.5" customHeight="1">
      <c r="A9" s="661"/>
      <c r="B9" s="670"/>
      <c r="C9" s="17" t="s">
        <v>7</v>
      </c>
      <c r="D9" s="18">
        <v>1</v>
      </c>
      <c r="E9" s="25" t="s">
        <v>202</v>
      </c>
      <c r="F9" s="20">
        <v>1</v>
      </c>
      <c r="G9" s="21"/>
      <c r="H9" s="19">
        <v>13</v>
      </c>
      <c r="I9" s="19">
        <v>12</v>
      </c>
      <c r="J9" s="22" t="s">
        <v>206</v>
      </c>
      <c r="K9" s="571" t="s">
        <v>201</v>
      </c>
      <c r="L9" s="20">
        <v>1</v>
      </c>
      <c r="M9" s="23" t="s">
        <v>202</v>
      </c>
      <c r="N9" s="23" t="s">
        <v>205</v>
      </c>
      <c r="O9" s="23" t="s">
        <v>203</v>
      </c>
      <c r="P9" s="26" t="s">
        <v>206</v>
      </c>
      <c r="Q9" s="24"/>
      <c r="R9" s="24"/>
    </row>
    <row r="10" spans="1:18" s="1" customFormat="1" ht="16.5" customHeight="1">
      <c r="A10" s="661"/>
      <c r="B10" s="670"/>
      <c r="C10" s="27" t="s">
        <v>10</v>
      </c>
      <c r="D10" s="28">
        <v>2</v>
      </c>
      <c r="E10" s="25" t="s">
        <v>202</v>
      </c>
      <c r="F10" s="29">
        <v>2</v>
      </c>
      <c r="G10" s="30"/>
      <c r="H10" s="19">
        <v>14</v>
      </c>
      <c r="I10" s="19">
        <v>6</v>
      </c>
      <c r="J10" s="31" t="s">
        <v>206</v>
      </c>
      <c r="K10" s="32" t="s">
        <v>205</v>
      </c>
      <c r="L10" s="29">
        <v>1</v>
      </c>
      <c r="M10" s="29">
        <v>1</v>
      </c>
      <c r="N10" s="32" t="s">
        <v>206</v>
      </c>
      <c r="O10" s="32" t="s">
        <v>202</v>
      </c>
      <c r="P10" s="33" t="s">
        <v>206</v>
      </c>
      <c r="Q10" s="24"/>
      <c r="R10" s="24"/>
    </row>
    <row r="11" spans="1:18" s="1" customFormat="1" ht="16.5" customHeight="1">
      <c r="A11" s="661"/>
      <c r="B11" s="670"/>
      <c r="C11" s="17" t="s">
        <v>11</v>
      </c>
      <c r="D11" s="597">
        <v>0</v>
      </c>
      <c r="E11" s="25" t="s">
        <v>202</v>
      </c>
      <c r="F11" s="23" t="s">
        <v>205</v>
      </c>
      <c r="G11" s="21"/>
      <c r="H11" s="19">
        <v>3</v>
      </c>
      <c r="I11" s="25" t="s">
        <v>205</v>
      </c>
      <c r="J11" s="22" t="s">
        <v>206</v>
      </c>
      <c r="K11" s="23" t="s">
        <v>205</v>
      </c>
      <c r="L11" s="23" t="s">
        <v>205</v>
      </c>
      <c r="M11" s="23" t="s">
        <v>205</v>
      </c>
      <c r="N11" s="23" t="s">
        <v>203</v>
      </c>
      <c r="O11" s="23" t="s">
        <v>205</v>
      </c>
      <c r="P11" s="26" t="s">
        <v>203</v>
      </c>
      <c r="Q11" s="24"/>
      <c r="R11" s="24"/>
    </row>
    <row r="12" spans="1:18" s="1" customFormat="1" ht="16.5" customHeight="1">
      <c r="A12" s="661"/>
      <c r="B12" s="686"/>
      <c r="C12" s="34" t="s">
        <v>8</v>
      </c>
      <c r="D12" s="35">
        <v>1</v>
      </c>
      <c r="E12" s="36" t="s">
        <v>202</v>
      </c>
      <c r="F12" s="37">
        <v>1</v>
      </c>
      <c r="G12" s="38"/>
      <c r="H12" s="39">
        <v>8</v>
      </c>
      <c r="I12" s="40">
        <v>2</v>
      </c>
      <c r="J12" s="41">
        <v>1</v>
      </c>
      <c r="K12" s="42" t="s">
        <v>203</v>
      </c>
      <c r="L12" s="42" t="s">
        <v>203</v>
      </c>
      <c r="M12" s="42" t="s">
        <v>203</v>
      </c>
      <c r="N12" s="42" t="s">
        <v>206</v>
      </c>
      <c r="O12" s="42" t="s">
        <v>203</v>
      </c>
      <c r="P12" s="43" t="s">
        <v>205</v>
      </c>
      <c r="Q12" s="24"/>
      <c r="R12" s="24"/>
    </row>
    <row r="13" spans="1:18" s="1" customFormat="1" ht="16.5" customHeight="1">
      <c r="A13" s="660" t="s">
        <v>165</v>
      </c>
      <c r="B13" s="44" t="s">
        <v>160</v>
      </c>
      <c r="C13" s="45" t="s">
        <v>13</v>
      </c>
      <c r="D13" s="46">
        <v>38</v>
      </c>
      <c r="E13" s="47">
        <v>7</v>
      </c>
      <c r="F13" s="48">
        <v>31</v>
      </c>
      <c r="G13" s="49"/>
      <c r="H13" s="47">
        <v>373</v>
      </c>
      <c r="I13" s="47">
        <v>287</v>
      </c>
      <c r="J13" s="50">
        <v>5</v>
      </c>
      <c r="K13" s="48">
        <v>7</v>
      </c>
      <c r="L13" s="48">
        <v>10</v>
      </c>
      <c r="M13" s="48">
        <v>3</v>
      </c>
      <c r="N13" s="48">
        <v>6</v>
      </c>
      <c r="O13" s="48">
        <v>3</v>
      </c>
      <c r="P13" s="49">
        <v>4</v>
      </c>
      <c r="Q13" s="24"/>
      <c r="R13" s="24"/>
    </row>
    <row r="14" spans="1:18" s="1" customFormat="1" ht="16.5" customHeight="1">
      <c r="A14" s="661"/>
      <c r="B14" s="669" t="s">
        <v>161</v>
      </c>
      <c r="C14" s="17" t="s">
        <v>14</v>
      </c>
      <c r="D14" s="18">
        <v>7</v>
      </c>
      <c r="E14" s="25" t="s">
        <v>202</v>
      </c>
      <c r="F14" s="20">
        <v>7</v>
      </c>
      <c r="G14" s="21"/>
      <c r="H14" s="19">
        <v>124</v>
      </c>
      <c r="I14" s="19">
        <v>89</v>
      </c>
      <c r="J14" s="22" t="s">
        <v>205</v>
      </c>
      <c r="K14" s="20">
        <v>2</v>
      </c>
      <c r="L14" s="20">
        <v>2</v>
      </c>
      <c r="M14" s="20">
        <v>2</v>
      </c>
      <c r="N14" s="20">
        <v>1</v>
      </c>
      <c r="O14" s="23" t="s">
        <v>217</v>
      </c>
      <c r="P14" s="26" t="s">
        <v>205</v>
      </c>
      <c r="Q14" s="24"/>
      <c r="R14" s="24"/>
    </row>
    <row r="15" spans="1:18" s="1" customFormat="1" ht="16.5" customHeight="1">
      <c r="A15" s="661"/>
      <c r="B15" s="670"/>
      <c r="C15" s="17" t="s">
        <v>15</v>
      </c>
      <c r="D15" s="18">
        <v>8</v>
      </c>
      <c r="E15" s="19">
        <v>2</v>
      </c>
      <c r="F15" s="20">
        <v>6</v>
      </c>
      <c r="G15" s="21"/>
      <c r="H15" s="19">
        <v>109</v>
      </c>
      <c r="I15" s="19">
        <v>67</v>
      </c>
      <c r="J15" s="51">
        <v>1</v>
      </c>
      <c r="K15" s="23" t="s">
        <v>205</v>
      </c>
      <c r="L15" s="20">
        <v>1</v>
      </c>
      <c r="M15" s="20">
        <v>3</v>
      </c>
      <c r="N15" s="20">
        <v>1</v>
      </c>
      <c r="O15" s="20">
        <v>2</v>
      </c>
      <c r="P15" s="26" t="s">
        <v>202</v>
      </c>
      <c r="Q15" s="24"/>
      <c r="R15" s="24"/>
    </row>
    <row r="16" spans="1:18" s="1" customFormat="1" ht="16.5" customHeight="1">
      <c r="A16" s="661"/>
      <c r="B16" s="671"/>
      <c r="C16" s="17" t="s">
        <v>16</v>
      </c>
      <c r="D16" s="18">
        <v>3</v>
      </c>
      <c r="E16" s="25" t="s">
        <v>202</v>
      </c>
      <c r="F16" s="20">
        <v>3</v>
      </c>
      <c r="G16" s="21"/>
      <c r="H16" s="19">
        <v>52</v>
      </c>
      <c r="I16" s="19">
        <v>41</v>
      </c>
      <c r="J16" s="22" t="s">
        <v>205</v>
      </c>
      <c r="K16" s="23" t="s">
        <v>203</v>
      </c>
      <c r="L16" s="23" t="s">
        <v>205</v>
      </c>
      <c r="M16" s="20">
        <v>2</v>
      </c>
      <c r="N16" s="23">
        <v>1</v>
      </c>
      <c r="O16" s="23" t="s">
        <v>201</v>
      </c>
      <c r="P16" s="26" t="s">
        <v>205</v>
      </c>
      <c r="Q16" s="24"/>
      <c r="R16" s="24"/>
    </row>
    <row r="17" spans="1:18" s="1" customFormat="1" ht="16.5" customHeight="1">
      <c r="A17" s="662"/>
      <c r="B17" s="52" t="s">
        <v>195</v>
      </c>
      <c r="C17" s="53" t="s">
        <v>17</v>
      </c>
      <c r="D17" s="54">
        <v>20</v>
      </c>
      <c r="E17" s="39">
        <v>5</v>
      </c>
      <c r="F17" s="55">
        <v>15</v>
      </c>
      <c r="G17" s="56"/>
      <c r="H17" s="39">
        <v>324</v>
      </c>
      <c r="I17" s="40">
        <v>228</v>
      </c>
      <c r="J17" s="61" t="s">
        <v>217</v>
      </c>
      <c r="K17" s="55">
        <v>5</v>
      </c>
      <c r="L17" s="55">
        <v>7</v>
      </c>
      <c r="M17" s="55">
        <v>4</v>
      </c>
      <c r="N17" s="55">
        <v>2</v>
      </c>
      <c r="O17" s="55">
        <v>1</v>
      </c>
      <c r="P17" s="56">
        <v>1</v>
      </c>
      <c r="Q17" s="24"/>
      <c r="R17" s="24"/>
    </row>
    <row r="18" spans="1:18" s="1" customFormat="1" ht="16.5" customHeight="1">
      <c r="A18" s="660" t="s">
        <v>18</v>
      </c>
      <c r="B18" s="663" t="s">
        <v>162</v>
      </c>
      <c r="C18" s="45" t="s">
        <v>19</v>
      </c>
      <c r="D18" s="46">
        <v>8</v>
      </c>
      <c r="E18" s="57" t="s">
        <v>202</v>
      </c>
      <c r="F18" s="58">
        <v>8</v>
      </c>
      <c r="G18" s="59"/>
      <c r="H18" s="47">
        <v>168</v>
      </c>
      <c r="I18" s="47">
        <v>124</v>
      </c>
      <c r="J18" s="50">
        <v>1</v>
      </c>
      <c r="K18" s="48">
        <v>2</v>
      </c>
      <c r="L18" s="48">
        <v>2</v>
      </c>
      <c r="M18" s="60">
        <v>1</v>
      </c>
      <c r="N18" s="60" t="s">
        <v>201</v>
      </c>
      <c r="O18" s="48">
        <v>2</v>
      </c>
      <c r="P18" s="65" t="s">
        <v>217</v>
      </c>
      <c r="Q18" s="24"/>
      <c r="R18" s="24"/>
    </row>
    <row r="19" spans="1:18" s="1" customFormat="1" ht="16.5" customHeight="1">
      <c r="A19" s="661"/>
      <c r="B19" s="664"/>
      <c r="C19" s="17" t="s">
        <v>20</v>
      </c>
      <c r="D19" s="18">
        <v>8</v>
      </c>
      <c r="E19" s="25" t="s">
        <v>202</v>
      </c>
      <c r="F19" s="20">
        <v>8</v>
      </c>
      <c r="G19" s="21"/>
      <c r="H19" s="19">
        <v>65</v>
      </c>
      <c r="I19" s="19">
        <v>61</v>
      </c>
      <c r="J19" s="51">
        <v>1</v>
      </c>
      <c r="K19" s="20">
        <v>1</v>
      </c>
      <c r="L19" s="20">
        <v>4</v>
      </c>
      <c r="M19" s="23" t="s">
        <v>206</v>
      </c>
      <c r="N19" s="23" t="s">
        <v>201</v>
      </c>
      <c r="O19" s="23">
        <v>1</v>
      </c>
      <c r="P19" s="26">
        <v>1</v>
      </c>
      <c r="Q19" s="24"/>
      <c r="R19" s="24"/>
    </row>
    <row r="20" spans="1:18" s="1" customFormat="1" ht="16.5" customHeight="1">
      <c r="A20" s="661"/>
      <c r="B20" s="664"/>
      <c r="C20" s="17" t="s">
        <v>21</v>
      </c>
      <c r="D20" s="18">
        <v>2</v>
      </c>
      <c r="E20" s="25" t="s">
        <v>202</v>
      </c>
      <c r="F20" s="20">
        <v>2</v>
      </c>
      <c r="G20" s="21"/>
      <c r="H20" s="19">
        <v>113</v>
      </c>
      <c r="I20" s="19">
        <v>76</v>
      </c>
      <c r="J20" s="22" t="s">
        <v>205</v>
      </c>
      <c r="K20" s="20">
        <v>1</v>
      </c>
      <c r="L20" s="20">
        <v>1</v>
      </c>
      <c r="M20" s="23" t="s">
        <v>201</v>
      </c>
      <c r="N20" s="23" t="s">
        <v>205</v>
      </c>
      <c r="O20" s="23" t="s">
        <v>203</v>
      </c>
      <c r="P20" s="26" t="s">
        <v>202</v>
      </c>
      <c r="Q20" s="24"/>
      <c r="R20" s="24"/>
    </row>
    <row r="21" spans="1:18" s="1" customFormat="1" ht="16.5" customHeight="1">
      <c r="A21" s="661"/>
      <c r="B21" s="664"/>
      <c r="C21" s="17" t="s">
        <v>22</v>
      </c>
      <c r="D21" s="18">
        <v>2</v>
      </c>
      <c r="E21" s="25" t="s">
        <v>202</v>
      </c>
      <c r="F21" s="20">
        <v>2</v>
      </c>
      <c r="G21" s="21"/>
      <c r="H21" s="19">
        <v>83</v>
      </c>
      <c r="I21" s="19">
        <v>74</v>
      </c>
      <c r="J21" s="51">
        <v>2</v>
      </c>
      <c r="K21" s="23" t="s">
        <v>205</v>
      </c>
      <c r="L21" s="23" t="s">
        <v>205</v>
      </c>
      <c r="M21" s="23" t="s">
        <v>203</v>
      </c>
      <c r="N21" s="23" t="s">
        <v>206</v>
      </c>
      <c r="O21" s="23" t="s">
        <v>203</v>
      </c>
      <c r="P21" s="26" t="s">
        <v>205</v>
      </c>
      <c r="Q21" s="24"/>
      <c r="R21" s="24"/>
    </row>
    <row r="22" spans="1:18" s="1" customFormat="1" ht="16.5" customHeight="1">
      <c r="A22" s="661"/>
      <c r="B22" s="664"/>
      <c r="C22" s="17" t="s">
        <v>23</v>
      </c>
      <c r="D22" s="18">
        <v>2</v>
      </c>
      <c r="E22" s="25" t="s">
        <v>203</v>
      </c>
      <c r="F22" s="20">
        <v>2</v>
      </c>
      <c r="G22" s="21"/>
      <c r="H22" s="19">
        <v>52</v>
      </c>
      <c r="I22" s="19">
        <v>43</v>
      </c>
      <c r="J22" s="22" t="s">
        <v>205</v>
      </c>
      <c r="K22" s="23" t="s">
        <v>203</v>
      </c>
      <c r="L22" s="20">
        <v>1</v>
      </c>
      <c r="M22" s="20">
        <v>1</v>
      </c>
      <c r="N22" s="23" t="s">
        <v>206</v>
      </c>
      <c r="O22" s="23" t="s">
        <v>203</v>
      </c>
      <c r="P22" s="26" t="s">
        <v>206</v>
      </c>
      <c r="Q22" s="24"/>
      <c r="R22" s="24"/>
    </row>
    <row r="23" spans="1:18" s="1" customFormat="1" ht="16.5" customHeight="1">
      <c r="A23" s="662"/>
      <c r="B23" s="665"/>
      <c r="C23" s="53" t="s">
        <v>24</v>
      </c>
      <c r="D23" s="18">
        <v>4</v>
      </c>
      <c r="E23" s="36" t="s">
        <v>202</v>
      </c>
      <c r="F23" s="55">
        <v>4</v>
      </c>
      <c r="G23" s="56"/>
      <c r="H23" s="39">
        <v>25</v>
      </c>
      <c r="I23" s="40">
        <v>27</v>
      </c>
      <c r="J23" s="61" t="s">
        <v>206</v>
      </c>
      <c r="K23" s="55">
        <v>1</v>
      </c>
      <c r="L23" s="55">
        <v>1</v>
      </c>
      <c r="M23" s="62" t="s">
        <v>205</v>
      </c>
      <c r="N23" s="55">
        <v>2</v>
      </c>
      <c r="O23" s="62" t="s">
        <v>202</v>
      </c>
      <c r="P23" s="63" t="s">
        <v>205</v>
      </c>
      <c r="Q23" s="24"/>
      <c r="R23" s="24"/>
    </row>
    <row r="24" spans="1:18" s="1" customFormat="1" ht="16.5" customHeight="1">
      <c r="A24" s="660" t="s">
        <v>25</v>
      </c>
      <c r="B24" s="663" t="s">
        <v>163</v>
      </c>
      <c r="C24" s="45" t="s">
        <v>30</v>
      </c>
      <c r="D24" s="46">
        <v>8</v>
      </c>
      <c r="E24" s="57" t="s">
        <v>202</v>
      </c>
      <c r="F24" s="58">
        <v>8</v>
      </c>
      <c r="G24" s="59"/>
      <c r="H24" s="47">
        <v>212</v>
      </c>
      <c r="I24" s="47">
        <v>153</v>
      </c>
      <c r="J24" s="64">
        <v>2</v>
      </c>
      <c r="K24" s="60">
        <v>3</v>
      </c>
      <c r="L24" s="60">
        <v>2</v>
      </c>
      <c r="M24" s="60" t="s">
        <v>206</v>
      </c>
      <c r="N24" s="60" t="s">
        <v>205</v>
      </c>
      <c r="O24" s="60" t="s">
        <v>205</v>
      </c>
      <c r="P24" s="65">
        <v>1</v>
      </c>
      <c r="Q24" s="24"/>
      <c r="R24" s="24"/>
    </row>
    <row r="25" spans="1:18" s="1" customFormat="1" ht="16.5" customHeight="1">
      <c r="A25" s="661"/>
      <c r="B25" s="664"/>
      <c r="C25" s="17" t="s">
        <v>31</v>
      </c>
      <c r="D25" s="18">
        <v>8</v>
      </c>
      <c r="E25" s="19">
        <v>1</v>
      </c>
      <c r="F25" s="20">
        <v>7</v>
      </c>
      <c r="G25" s="21"/>
      <c r="H25" s="19">
        <v>136</v>
      </c>
      <c r="I25" s="19">
        <v>98</v>
      </c>
      <c r="J25" s="22">
        <v>1</v>
      </c>
      <c r="K25" s="23" t="s">
        <v>205</v>
      </c>
      <c r="L25" s="23">
        <v>4</v>
      </c>
      <c r="M25" s="23" t="s">
        <v>205</v>
      </c>
      <c r="N25" s="23" t="s">
        <v>203</v>
      </c>
      <c r="O25" s="23" t="s">
        <v>206</v>
      </c>
      <c r="P25" s="26">
        <v>3</v>
      </c>
      <c r="Q25" s="24"/>
      <c r="R25" s="24"/>
    </row>
    <row r="26" spans="1:18" s="1" customFormat="1" ht="16.5" customHeight="1">
      <c r="A26" s="661"/>
      <c r="B26" s="664"/>
      <c r="C26" s="17" t="s">
        <v>26</v>
      </c>
      <c r="D26" s="18">
        <v>15</v>
      </c>
      <c r="E26" s="19">
        <v>2</v>
      </c>
      <c r="F26" s="20">
        <v>13</v>
      </c>
      <c r="G26" s="21"/>
      <c r="H26" s="19">
        <v>186</v>
      </c>
      <c r="I26" s="19">
        <v>154</v>
      </c>
      <c r="J26" s="22">
        <v>1</v>
      </c>
      <c r="K26" s="23">
        <v>5</v>
      </c>
      <c r="L26" s="23">
        <v>2</v>
      </c>
      <c r="M26" s="23">
        <v>2</v>
      </c>
      <c r="N26" s="23">
        <v>2</v>
      </c>
      <c r="O26" s="23">
        <v>1</v>
      </c>
      <c r="P26" s="26">
        <v>2</v>
      </c>
      <c r="Q26" s="24"/>
      <c r="R26" s="24"/>
    </row>
    <row r="27" spans="1:18" s="1" customFormat="1" ht="16.5" customHeight="1">
      <c r="A27" s="661"/>
      <c r="B27" s="664"/>
      <c r="C27" s="17" t="s">
        <v>198</v>
      </c>
      <c r="D27" s="18">
        <v>8</v>
      </c>
      <c r="E27" s="19">
        <v>2</v>
      </c>
      <c r="F27" s="20">
        <v>6</v>
      </c>
      <c r="G27" s="21"/>
      <c r="H27" s="19">
        <v>191</v>
      </c>
      <c r="I27" s="19">
        <v>156</v>
      </c>
      <c r="J27" s="22" t="s">
        <v>203</v>
      </c>
      <c r="K27" s="23">
        <v>2</v>
      </c>
      <c r="L27" s="23">
        <v>2</v>
      </c>
      <c r="M27" s="23">
        <v>2</v>
      </c>
      <c r="N27" s="23">
        <v>2</v>
      </c>
      <c r="O27" s="23" t="s">
        <v>203</v>
      </c>
      <c r="P27" s="26" t="s">
        <v>203</v>
      </c>
      <c r="Q27" s="24"/>
      <c r="R27" s="24"/>
    </row>
    <row r="28" spans="1:18" s="1" customFormat="1" ht="16.5" customHeight="1">
      <c r="A28" s="661"/>
      <c r="B28" s="664"/>
      <c r="C28" s="17" t="s">
        <v>27</v>
      </c>
      <c r="D28" s="18">
        <v>5</v>
      </c>
      <c r="E28" s="19">
        <v>1</v>
      </c>
      <c r="F28" s="20">
        <v>4</v>
      </c>
      <c r="G28" s="21"/>
      <c r="H28" s="19">
        <v>86</v>
      </c>
      <c r="I28" s="19">
        <v>66</v>
      </c>
      <c r="J28" s="22" t="s">
        <v>202</v>
      </c>
      <c r="K28" s="23" t="s">
        <v>203</v>
      </c>
      <c r="L28" s="23">
        <v>2</v>
      </c>
      <c r="M28" s="23">
        <v>1</v>
      </c>
      <c r="N28" s="23">
        <v>2</v>
      </c>
      <c r="O28" s="23" t="s">
        <v>203</v>
      </c>
      <c r="P28" s="26" t="s">
        <v>202</v>
      </c>
      <c r="Q28" s="24"/>
      <c r="R28" s="24"/>
    </row>
    <row r="29" spans="1:18" s="1" customFormat="1" ht="16.5" customHeight="1">
      <c r="A29" s="662"/>
      <c r="B29" s="665"/>
      <c r="C29" s="53" t="s">
        <v>29</v>
      </c>
      <c r="D29" s="54">
        <v>2</v>
      </c>
      <c r="E29" s="36" t="s">
        <v>202</v>
      </c>
      <c r="F29" s="55">
        <v>2</v>
      </c>
      <c r="G29" s="56"/>
      <c r="H29" s="39">
        <v>58</v>
      </c>
      <c r="I29" s="40">
        <v>40</v>
      </c>
      <c r="J29" s="61" t="s">
        <v>203</v>
      </c>
      <c r="K29" s="62" t="s">
        <v>203</v>
      </c>
      <c r="L29" s="62">
        <v>1</v>
      </c>
      <c r="M29" s="62" t="s">
        <v>205</v>
      </c>
      <c r="N29" s="62" t="s">
        <v>203</v>
      </c>
      <c r="O29" s="62" t="s">
        <v>203</v>
      </c>
      <c r="P29" s="63">
        <v>1</v>
      </c>
      <c r="Q29" s="24"/>
      <c r="R29" s="24"/>
    </row>
    <row r="30" spans="1:18" s="1" customFormat="1" ht="16.5" customHeight="1">
      <c r="A30" s="660" t="s">
        <v>32</v>
      </c>
      <c r="B30" s="663" t="s">
        <v>164</v>
      </c>
      <c r="C30" s="45" t="s">
        <v>33</v>
      </c>
      <c r="D30" s="46">
        <v>9</v>
      </c>
      <c r="E30" s="47">
        <v>1</v>
      </c>
      <c r="F30" s="58">
        <v>8</v>
      </c>
      <c r="G30" s="59"/>
      <c r="H30" s="47">
        <v>127</v>
      </c>
      <c r="I30" s="47">
        <v>94</v>
      </c>
      <c r="J30" s="64" t="s">
        <v>201</v>
      </c>
      <c r="K30" s="60">
        <v>1</v>
      </c>
      <c r="L30" s="60">
        <v>3</v>
      </c>
      <c r="M30" s="60">
        <v>2</v>
      </c>
      <c r="N30" s="60">
        <v>1</v>
      </c>
      <c r="O30" s="60">
        <v>1</v>
      </c>
      <c r="P30" s="65">
        <v>1</v>
      </c>
      <c r="Q30" s="24"/>
      <c r="R30" s="24"/>
    </row>
    <row r="31" spans="1:21" s="1" customFormat="1" ht="16.5" customHeight="1">
      <c r="A31" s="661"/>
      <c r="B31" s="664"/>
      <c r="C31" s="66" t="s">
        <v>34</v>
      </c>
      <c r="D31" s="67">
        <v>11</v>
      </c>
      <c r="E31" s="19">
        <v>3</v>
      </c>
      <c r="F31" s="20">
        <v>8</v>
      </c>
      <c r="G31" s="59"/>
      <c r="H31" s="19">
        <v>97</v>
      </c>
      <c r="I31" s="19">
        <v>69</v>
      </c>
      <c r="J31" s="68" t="s">
        <v>205</v>
      </c>
      <c r="K31" s="69" t="s">
        <v>203</v>
      </c>
      <c r="L31" s="69">
        <v>7</v>
      </c>
      <c r="M31" s="69">
        <v>1</v>
      </c>
      <c r="N31" s="69">
        <v>2</v>
      </c>
      <c r="O31" s="69">
        <v>1</v>
      </c>
      <c r="P31" s="70" t="s">
        <v>217</v>
      </c>
      <c r="Q31" s="24"/>
      <c r="R31" s="24"/>
      <c r="U31" s="71"/>
    </row>
    <row r="32" spans="1:18" s="1" customFormat="1" ht="16.5" customHeight="1">
      <c r="A32" s="661"/>
      <c r="B32" s="664"/>
      <c r="C32" s="17" t="s">
        <v>35</v>
      </c>
      <c r="D32" s="18">
        <v>11</v>
      </c>
      <c r="E32" s="19">
        <v>2</v>
      </c>
      <c r="F32" s="20">
        <v>9</v>
      </c>
      <c r="G32" s="21"/>
      <c r="H32" s="19">
        <v>46</v>
      </c>
      <c r="I32" s="19">
        <v>33</v>
      </c>
      <c r="J32" s="22" t="s">
        <v>201</v>
      </c>
      <c r="K32" s="23">
        <v>3</v>
      </c>
      <c r="L32" s="23">
        <v>6</v>
      </c>
      <c r="M32" s="23" t="s">
        <v>203</v>
      </c>
      <c r="N32" s="23">
        <v>1</v>
      </c>
      <c r="O32" s="23" t="s">
        <v>202</v>
      </c>
      <c r="P32" s="26">
        <v>1</v>
      </c>
      <c r="Q32" s="24"/>
      <c r="R32" s="24"/>
    </row>
    <row r="33" spans="1:18" s="1" customFormat="1" ht="16.5" customHeight="1">
      <c r="A33" s="661"/>
      <c r="B33" s="664"/>
      <c r="C33" s="17" t="s">
        <v>36</v>
      </c>
      <c r="D33" s="18">
        <v>4</v>
      </c>
      <c r="E33" s="19">
        <v>1</v>
      </c>
      <c r="F33" s="20">
        <v>3</v>
      </c>
      <c r="G33" s="21"/>
      <c r="H33" s="19">
        <v>67</v>
      </c>
      <c r="I33" s="19">
        <v>56</v>
      </c>
      <c r="J33" s="22">
        <v>2</v>
      </c>
      <c r="K33" s="23">
        <v>1</v>
      </c>
      <c r="L33" s="23">
        <v>1</v>
      </c>
      <c r="M33" s="23" t="s">
        <v>206</v>
      </c>
      <c r="N33" s="23" t="s">
        <v>205</v>
      </c>
      <c r="O33" s="23" t="s">
        <v>203</v>
      </c>
      <c r="P33" s="26" t="s">
        <v>205</v>
      </c>
      <c r="Q33" s="24"/>
      <c r="R33" s="24"/>
    </row>
    <row r="34" spans="1:18" s="1" customFormat="1" ht="16.5" customHeight="1">
      <c r="A34" s="662"/>
      <c r="B34" s="665"/>
      <c r="C34" s="53" t="s">
        <v>45</v>
      </c>
      <c r="D34" s="54">
        <v>6</v>
      </c>
      <c r="E34" s="19">
        <v>1</v>
      </c>
      <c r="F34" s="55">
        <v>5</v>
      </c>
      <c r="G34" s="56"/>
      <c r="H34" s="19">
        <v>143</v>
      </c>
      <c r="I34" s="19">
        <v>118</v>
      </c>
      <c r="J34" s="61" t="s">
        <v>205</v>
      </c>
      <c r="K34" s="62" t="s">
        <v>203</v>
      </c>
      <c r="L34" s="62">
        <v>3</v>
      </c>
      <c r="M34" s="62">
        <v>2</v>
      </c>
      <c r="N34" s="62">
        <v>1</v>
      </c>
      <c r="O34" s="62" t="s">
        <v>203</v>
      </c>
      <c r="P34" s="63" t="s">
        <v>202</v>
      </c>
      <c r="Q34" s="24"/>
      <c r="R34" s="24"/>
    </row>
    <row r="35" spans="1:18" s="1" customFormat="1" ht="16.5" customHeight="1">
      <c r="A35" s="656" t="s">
        <v>37</v>
      </c>
      <c r="B35" s="657"/>
      <c r="C35" s="658"/>
      <c r="D35" s="72">
        <v>219</v>
      </c>
      <c r="E35" s="570">
        <v>37</v>
      </c>
      <c r="F35" s="569">
        <v>182</v>
      </c>
      <c r="G35" s="73">
        <v>0</v>
      </c>
      <c r="H35" s="74">
        <v>3084</v>
      </c>
      <c r="I35" s="75">
        <v>2343</v>
      </c>
      <c r="J35" s="76">
        <v>17</v>
      </c>
      <c r="K35" s="77">
        <v>36</v>
      </c>
      <c r="L35" s="77">
        <v>78</v>
      </c>
      <c r="M35" s="77">
        <v>30</v>
      </c>
      <c r="N35" s="77">
        <v>27</v>
      </c>
      <c r="O35" s="77">
        <v>14</v>
      </c>
      <c r="P35" s="73">
        <v>17</v>
      </c>
      <c r="Q35" s="24"/>
      <c r="R35" s="24"/>
    </row>
    <row r="36" spans="1:21" s="1" customFormat="1" ht="16.5" customHeight="1">
      <c r="A36" s="666" t="s">
        <v>38</v>
      </c>
      <c r="B36" s="667"/>
      <c r="C36" s="668"/>
      <c r="D36" s="67">
        <v>1</v>
      </c>
      <c r="E36" s="596" t="s">
        <v>217</v>
      </c>
      <c r="F36" s="48">
        <v>1</v>
      </c>
      <c r="G36" s="59"/>
      <c r="H36" s="78">
        <v>20</v>
      </c>
      <c r="I36" s="78">
        <v>15</v>
      </c>
      <c r="J36" s="68" t="s">
        <v>217</v>
      </c>
      <c r="K36" s="58">
        <v>1</v>
      </c>
      <c r="L36" s="69" t="s">
        <v>217</v>
      </c>
      <c r="M36" s="69" t="s">
        <v>217</v>
      </c>
      <c r="N36" s="69" t="s">
        <v>217</v>
      </c>
      <c r="O36" s="69" t="s">
        <v>217</v>
      </c>
      <c r="P36" s="70" t="s">
        <v>217</v>
      </c>
      <c r="Q36" s="24"/>
      <c r="R36" s="24"/>
      <c r="U36" s="71"/>
    </row>
    <row r="37" spans="1:18" s="1" customFormat="1" ht="16.5" customHeight="1">
      <c r="A37" s="653" t="s">
        <v>39</v>
      </c>
      <c r="B37" s="654"/>
      <c r="C37" s="655"/>
      <c r="D37" s="28">
        <v>427</v>
      </c>
      <c r="E37" s="79">
        <v>12</v>
      </c>
      <c r="F37" s="58">
        <v>415</v>
      </c>
      <c r="G37" s="30"/>
      <c r="H37" s="80">
        <v>10325</v>
      </c>
      <c r="I37" s="81">
        <v>8314</v>
      </c>
      <c r="J37" s="82">
        <v>67</v>
      </c>
      <c r="K37" s="29">
        <v>127</v>
      </c>
      <c r="L37" s="29">
        <v>122</v>
      </c>
      <c r="M37" s="29">
        <v>34</v>
      </c>
      <c r="N37" s="29">
        <v>23</v>
      </c>
      <c r="O37" s="29">
        <v>21</v>
      </c>
      <c r="P37" s="30">
        <v>33</v>
      </c>
      <c r="Q37" s="24"/>
      <c r="R37" s="24"/>
    </row>
    <row r="38" spans="1:18" s="1" customFormat="1" ht="16.5" customHeight="1">
      <c r="A38" s="656" t="s">
        <v>40</v>
      </c>
      <c r="B38" s="657"/>
      <c r="C38" s="658"/>
      <c r="D38" s="72">
        <v>647</v>
      </c>
      <c r="E38" s="570">
        <v>49</v>
      </c>
      <c r="F38" s="569">
        <v>598</v>
      </c>
      <c r="G38" s="73"/>
      <c r="H38" s="74">
        <v>13429</v>
      </c>
      <c r="I38" s="75">
        <v>10672</v>
      </c>
      <c r="J38" s="76">
        <v>84</v>
      </c>
      <c r="K38" s="83">
        <v>164</v>
      </c>
      <c r="L38" s="83">
        <v>200</v>
      </c>
      <c r="M38" s="83">
        <v>64</v>
      </c>
      <c r="N38" s="83">
        <v>50</v>
      </c>
      <c r="O38" s="83">
        <v>35</v>
      </c>
      <c r="P38" s="73">
        <v>50</v>
      </c>
      <c r="Q38" s="24"/>
      <c r="R38" s="24"/>
    </row>
    <row r="39" spans="1:18" s="1" customFormat="1" ht="12.75" customHeight="1">
      <c r="A39" s="84" t="s">
        <v>204</v>
      </c>
      <c r="B39" s="84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R39" s="24"/>
    </row>
    <row r="40" spans="1:21" ht="16.5" customHeight="1">
      <c r="A40" s="659" t="s">
        <v>241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U40" s="1"/>
    </row>
    <row r="41" spans="1:21" ht="16.5" customHeight="1">
      <c r="A41" s="659"/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U42" s="1"/>
    </row>
    <row r="43" ht="13.5">
      <c r="U43" s="1"/>
    </row>
    <row r="44" ht="13.5">
      <c r="U44" s="1"/>
    </row>
    <row r="45" ht="13.5">
      <c r="U45" s="1"/>
    </row>
    <row r="46" ht="13.5">
      <c r="U46" s="1"/>
    </row>
  </sheetData>
  <sheetProtection/>
  <mergeCells count="22">
    <mergeCell ref="D3:D4"/>
    <mergeCell ref="H3:H4"/>
    <mergeCell ref="I3:I4"/>
    <mergeCell ref="J3:P3"/>
    <mergeCell ref="A5:A12"/>
    <mergeCell ref="B5:B12"/>
    <mergeCell ref="C3:C4"/>
    <mergeCell ref="A13:A17"/>
    <mergeCell ref="B14:B16"/>
    <mergeCell ref="A18:A23"/>
    <mergeCell ref="B18:B23"/>
    <mergeCell ref="A3:A4"/>
    <mergeCell ref="B3:B4"/>
    <mergeCell ref="A37:C37"/>
    <mergeCell ref="A38:C38"/>
    <mergeCell ref="A40:P41"/>
    <mergeCell ref="A24:A29"/>
    <mergeCell ref="B24:B29"/>
    <mergeCell ref="A30:A34"/>
    <mergeCell ref="B30:B34"/>
    <mergeCell ref="A35:C35"/>
    <mergeCell ref="A36:C36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42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6"/>
  <sheetViews>
    <sheetView showZeros="0" showOutlineSymbol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10.75390625" defaultRowHeight="13.5"/>
  <cols>
    <col min="1" max="2" width="10.50390625" style="90" customWidth="1"/>
    <col min="3" max="7" width="7.75390625" style="90" customWidth="1"/>
    <col min="8" max="9" width="7.75390625" style="90" hidden="1" customWidth="1"/>
    <col min="10" max="13" width="7.75390625" style="90" customWidth="1"/>
    <col min="14" max="14" width="8.625" style="90" customWidth="1"/>
    <col min="15" max="16" width="0" style="138" hidden="1" customWidth="1"/>
    <col min="17" max="20" width="10.75390625" style="90" customWidth="1"/>
    <col min="21" max="21" width="10.75390625" style="6" customWidth="1"/>
    <col min="22" max="16384" width="10.75390625" style="90" customWidth="1"/>
  </cols>
  <sheetData>
    <row r="1" spans="1:14" ht="25.5" customHeight="1">
      <c r="A1" s="86" t="s">
        <v>170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16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 t="s">
        <v>240</v>
      </c>
      <c r="N2" s="89"/>
      <c r="O2" s="90"/>
      <c r="P2" s="90"/>
    </row>
    <row r="3" spans="1:21" s="92" customFormat="1" ht="27.75" customHeight="1">
      <c r="A3" s="701" t="s">
        <v>180</v>
      </c>
      <c r="B3" s="718" t="s">
        <v>46</v>
      </c>
      <c r="C3" s="710" t="s">
        <v>47</v>
      </c>
      <c r="D3" s="711"/>
      <c r="E3" s="711"/>
      <c r="F3" s="711"/>
      <c r="G3" s="711"/>
      <c r="H3" s="711"/>
      <c r="I3" s="711"/>
      <c r="J3" s="711"/>
      <c r="K3" s="711"/>
      <c r="L3" s="712"/>
      <c r="M3" s="721" t="s">
        <v>48</v>
      </c>
      <c r="N3" s="91"/>
      <c r="U3" s="1"/>
    </row>
    <row r="4" spans="1:28" s="92" customFormat="1" ht="27.75" customHeight="1">
      <c r="A4" s="702"/>
      <c r="B4" s="719"/>
      <c r="C4" s="713"/>
      <c r="D4" s="689" t="s">
        <v>49</v>
      </c>
      <c r="E4" s="690"/>
      <c r="F4" s="691"/>
      <c r="G4" s="724" t="s">
        <v>50</v>
      </c>
      <c r="H4" s="725"/>
      <c r="I4" s="726"/>
      <c r="J4" s="708" t="s">
        <v>51</v>
      </c>
      <c r="K4" s="708" t="s">
        <v>52</v>
      </c>
      <c r="L4" s="697" t="s">
        <v>53</v>
      </c>
      <c r="M4" s="722"/>
      <c r="U4" s="1"/>
      <c r="AB4" s="93"/>
    </row>
    <row r="5" spans="1:21" s="92" customFormat="1" ht="27.75" customHeight="1">
      <c r="A5" s="703"/>
      <c r="B5" s="720"/>
      <c r="C5" s="714"/>
      <c r="D5" s="94"/>
      <c r="E5" s="95" t="s">
        <v>186</v>
      </c>
      <c r="F5" s="96" t="s">
        <v>54</v>
      </c>
      <c r="G5" s="727"/>
      <c r="H5" s="728"/>
      <c r="I5" s="729"/>
      <c r="J5" s="709"/>
      <c r="K5" s="709"/>
      <c r="L5" s="698"/>
      <c r="M5" s="723"/>
      <c r="Q5" s="1"/>
      <c r="R5" s="1"/>
      <c r="U5" s="1"/>
    </row>
    <row r="6" spans="1:21" s="92" customFormat="1" ht="16.5" customHeight="1">
      <c r="A6" s="715" t="s">
        <v>55</v>
      </c>
      <c r="B6" s="97" t="s">
        <v>4</v>
      </c>
      <c r="C6" s="98">
        <f aca="true" t="shared" si="0" ref="C6:C11">SUM(D6,G6:L6)</f>
        <v>4588</v>
      </c>
      <c r="D6" s="99">
        <f>SUM(E6:F6)</f>
        <v>2442</v>
      </c>
      <c r="E6" s="100">
        <v>2152</v>
      </c>
      <c r="F6" s="101">
        <v>290</v>
      </c>
      <c r="G6" s="607" t="s">
        <v>217</v>
      </c>
      <c r="H6" s="102"/>
      <c r="I6" s="102"/>
      <c r="J6" s="102">
        <v>4</v>
      </c>
      <c r="K6" s="102">
        <v>1430</v>
      </c>
      <c r="L6" s="103">
        <v>712</v>
      </c>
      <c r="M6" s="104">
        <v>52</v>
      </c>
      <c r="Q6" s="1"/>
      <c r="R6" s="24"/>
      <c r="U6" s="1"/>
    </row>
    <row r="7" spans="1:21" s="92" customFormat="1" ht="16.5" customHeight="1">
      <c r="A7" s="716"/>
      <c r="B7" s="105" t="s">
        <v>5</v>
      </c>
      <c r="C7" s="106">
        <f t="shared" si="0"/>
        <v>688</v>
      </c>
      <c r="D7" s="604" t="s">
        <v>217</v>
      </c>
      <c r="E7" s="605" t="s">
        <v>217</v>
      </c>
      <c r="F7" s="606" t="s">
        <v>217</v>
      </c>
      <c r="G7" s="604" t="s">
        <v>217</v>
      </c>
      <c r="H7" s="605"/>
      <c r="I7" s="606"/>
      <c r="J7" s="604" t="s">
        <v>217</v>
      </c>
      <c r="K7" s="99">
        <v>96</v>
      </c>
      <c r="L7" s="109">
        <v>592</v>
      </c>
      <c r="M7" s="110">
        <v>11</v>
      </c>
      <c r="Q7" s="1"/>
      <c r="R7" s="24"/>
      <c r="U7" s="1"/>
    </row>
    <row r="8" spans="1:21" s="92" customFormat="1" ht="16.5" customHeight="1">
      <c r="A8" s="716"/>
      <c r="B8" s="105" t="s">
        <v>6</v>
      </c>
      <c r="C8" s="106">
        <f t="shared" si="0"/>
        <v>246</v>
      </c>
      <c r="D8" s="604" t="s">
        <v>217</v>
      </c>
      <c r="E8" s="605" t="s">
        <v>217</v>
      </c>
      <c r="F8" s="606" t="s">
        <v>217</v>
      </c>
      <c r="G8" s="604" t="s">
        <v>217</v>
      </c>
      <c r="H8" s="605"/>
      <c r="I8" s="606"/>
      <c r="J8" s="604" t="s">
        <v>217</v>
      </c>
      <c r="K8" s="99">
        <v>186</v>
      </c>
      <c r="L8" s="611">
        <v>60</v>
      </c>
      <c r="M8" s="110">
        <v>42</v>
      </c>
      <c r="Q8" s="1"/>
      <c r="R8" s="24"/>
      <c r="U8" s="1"/>
    </row>
    <row r="9" spans="1:21" s="92" customFormat="1" ht="16.5" customHeight="1">
      <c r="A9" s="716"/>
      <c r="B9" s="105" t="s">
        <v>9</v>
      </c>
      <c r="C9" s="106">
        <f t="shared" si="0"/>
        <v>578</v>
      </c>
      <c r="D9" s="99">
        <f>SUM(E9:F9)</f>
        <v>113</v>
      </c>
      <c r="E9" s="107">
        <v>113</v>
      </c>
      <c r="F9" s="606" t="s">
        <v>217</v>
      </c>
      <c r="G9" s="604" t="s">
        <v>217</v>
      </c>
      <c r="H9" s="605"/>
      <c r="I9" s="606"/>
      <c r="J9" s="604" t="s">
        <v>217</v>
      </c>
      <c r="K9" s="99">
        <v>100</v>
      </c>
      <c r="L9" s="109">
        <v>365</v>
      </c>
      <c r="M9" s="110">
        <v>48</v>
      </c>
      <c r="Q9" s="1"/>
      <c r="R9" s="24"/>
      <c r="U9" s="1"/>
    </row>
    <row r="10" spans="1:21" s="92" customFormat="1" ht="16.5" customHeight="1">
      <c r="A10" s="716"/>
      <c r="B10" s="105" t="s">
        <v>7</v>
      </c>
      <c r="C10" s="106">
        <f t="shared" si="0"/>
        <v>120</v>
      </c>
      <c r="D10" s="604" t="s">
        <v>217</v>
      </c>
      <c r="E10" s="605" t="s">
        <v>217</v>
      </c>
      <c r="F10" s="606" t="s">
        <v>217</v>
      </c>
      <c r="G10" s="604" t="s">
        <v>217</v>
      </c>
      <c r="H10" s="605"/>
      <c r="I10" s="606"/>
      <c r="J10" s="604" t="s">
        <v>217</v>
      </c>
      <c r="K10" s="99">
        <v>120</v>
      </c>
      <c r="L10" s="611" t="s">
        <v>217</v>
      </c>
      <c r="M10" s="599" t="s">
        <v>217</v>
      </c>
      <c r="Q10" s="1"/>
      <c r="R10" s="24"/>
      <c r="U10" s="1"/>
    </row>
    <row r="11" spans="1:21" s="92" customFormat="1" ht="16.5" customHeight="1">
      <c r="A11" s="716"/>
      <c r="B11" s="105" t="s">
        <v>10</v>
      </c>
      <c r="C11" s="106">
        <f t="shared" si="0"/>
        <v>421</v>
      </c>
      <c r="D11" s="99">
        <f>SUM(E11:F11)</f>
        <v>60</v>
      </c>
      <c r="E11" s="605" t="s">
        <v>217</v>
      </c>
      <c r="F11" s="108">
        <v>60</v>
      </c>
      <c r="G11" s="604" t="s">
        <v>217</v>
      </c>
      <c r="H11" s="605"/>
      <c r="I11" s="606"/>
      <c r="J11" s="604" t="s">
        <v>217</v>
      </c>
      <c r="K11" s="99">
        <v>305</v>
      </c>
      <c r="L11" s="109">
        <v>56</v>
      </c>
      <c r="M11" s="599" t="s">
        <v>217</v>
      </c>
      <c r="Q11" s="1"/>
      <c r="R11" s="24"/>
      <c r="U11" s="1"/>
    </row>
    <row r="12" spans="1:21" s="92" customFormat="1" ht="16.5" customHeight="1">
      <c r="A12" s="716"/>
      <c r="B12" s="105" t="s">
        <v>11</v>
      </c>
      <c r="C12" s="614" t="s">
        <v>217</v>
      </c>
      <c r="D12" s="604" t="s">
        <v>217</v>
      </c>
      <c r="E12" s="605" t="s">
        <v>217</v>
      </c>
      <c r="F12" s="606" t="s">
        <v>217</v>
      </c>
      <c r="G12" s="604" t="s">
        <v>217</v>
      </c>
      <c r="H12" s="605"/>
      <c r="I12" s="606"/>
      <c r="J12" s="604" t="s">
        <v>217</v>
      </c>
      <c r="K12" s="604" t="s">
        <v>217</v>
      </c>
      <c r="L12" s="611" t="s">
        <v>217</v>
      </c>
      <c r="M12" s="110">
        <v>2</v>
      </c>
      <c r="Q12" s="1"/>
      <c r="R12" s="24"/>
      <c r="U12" s="1"/>
    </row>
    <row r="13" spans="1:21" s="92" customFormat="1" ht="16.5" customHeight="1">
      <c r="A13" s="717"/>
      <c r="B13" s="111" t="s">
        <v>8</v>
      </c>
      <c r="C13" s="112">
        <f>SUM(D13,G13:L13)</f>
        <v>43</v>
      </c>
      <c r="D13" s="608" t="s">
        <v>217</v>
      </c>
      <c r="E13" s="609" t="s">
        <v>217</v>
      </c>
      <c r="F13" s="610" t="s">
        <v>217</v>
      </c>
      <c r="G13" s="608" t="s">
        <v>217</v>
      </c>
      <c r="H13" s="609"/>
      <c r="I13" s="610"/>
      <c r="J13" s="608" t="s">
        <v>217</v>
      </c>
      <c r="K13" s="608" t="s">
        <v>217</v>
      </c>
      <c r="L13" s="116">
        <v>43</v>
      </c>
      <c r="M13" s="599">
        <v>10</v>
      </c>
      <c r="Q13" s="1"/>
      <c r="R13" s="24"/>
      <c r="U13" s="1"/>
    </row>
    <row r="14" spans="1:21" s="92" customFormat="1" ht="16.5" customHeight="1">
      <c r="A14" s="715" t="s">
        <v>12</v>
      </c>
      <c r="B14" s="97" t="s">
        <v>13</v>
      </c>
      <c r="C14" s="98">
        <f>SUM(D14,G14:L14)</f>
        <v>8563</v>
      </c>
      <c r="D14" s="102">
        <f aca="true" t="shared" si="1" ref="D14:D20">SUM(E14:F14)</f>
        <v>3916</v>
      </c>
      <c r="E14" s="100">
        <v>1955</v>
      </c>
      <c r="F14" s="101">
        <v>1961</v>
      </c>
      <c r="G14" s="607" t="s">
        <v>207</v>
      </c>
      <c r="H14" s="100"/>
      <c r="I14" s="101"/>
      <c r="J14" s="102">
        <v>8</v>
      </c>
      <c r="K14" s="102">
        <v>2014</v>
      </c>
      <c r="L14" s="103">
        <v>2625</v>
      </c>
      <c r="M14" s="104">
        <v>158</v>
      </c>
      <c r="Q14" s="1"/>
      <c r="R14" s="24"/>
      <c r="U14" s="1"/>
    </row>
    <row r="15" spans="1:21" s="92" customFormat="1" ht="16.5" customHeight="1">
      <c r="A15" s="716"/>
      <c r="B15" s="105" t="s">
        <v>14</v>
      </c>
      <c r="C15" s="106">
        <f aca="true" t="shared" si="2" ref="C15:C34">SUM(D15,G15:L15)</f>
        <v>1210</v>
      </c>
      <c r="D15" s="99">
        <f t="shared" si="1"/>
        <v>316</v>
      </c>
      <c r="E15" s="605" t="s">
        <v>217</v>
      </c>
      <c r="F15" s="108">
        <v>316</v>
      </c>
      <c r="G15" s="604" t="s">
        <v>217</v>
      </c>
      <c r="H15" s="605"/>
      <c r="I15" s="606"/>
      <c r="J15" s="604" t="s">
        <v>217</v>
      </c>
      <c r="K15" s="99">
        <v>446</v>
      </c>
      <c r="L15" s="109">
        <v>448</v>
      </c>
      <c r="M15" s="110">
        <v>46</v>
      </c>
      <c r="Q15" s="1"/>
      <c r="R15" s="24"/>
      <c r="U15" s="1"/>
    </row>
    <row r="16" spans="1:21" s="92" customFormat="1" ht="16.5" customHeight="1">
      <c r="A16" s="716"/>
      <c r="B16" s="105" t="s">
        <v>15</v>
      </c>
      <c r="C16" s="106">
        <f t="shared" si="2"/>
        <v>2217</v>
      </c>
      <c r="D16" s="99">
        <f t="shared" si="1"/>
        <v>852</v>
      </c>
      <c r="E16" s="107">
        <v>816</v>
      </c>
      <c r="F16" s="108">
        <v>36</v>
      </c>
      <c r="G16" s="604" t="s">
        <v>217</v>
      </c>
      <c r="H16" s="605"/>
      <c r="I16" s="606"/>
      <c r="J16" s="604" t="s">
        <v>217</v>
      </c>
      <c r="K16" s="99">
        <v>250</v>
      </c>
      <c r="L16" s="109">
        <v>1115</v>
      </c>
      <c r="M16" s="110">
        <v>19</v>
      </c>
      <c r="Q16" s="1"/>
      <c r="R16" s="24"/>
      <c r="U16" s="1"/>
    </row>
    <row r="17" spans="1:21" s="92" customFormat="1" ht="16.5" customHeight="1">
      <c r="A17" s="716"/>
      <c r="B17" s="105" t="s">
        <v>16</v>
      </c>
      <c r="C17" s="106">
        <f t="shared" si="2"/>
        <v>911</v>
      </c>
      <c r="D17" s="99">
        <f t="shared" si="1"/>
        <v>302</v>
      </c>
      <c r="E17" s="605" t="s">
        <v>217</v>
      </c>
      <c r="F17" s="108">
        <v>302</v>
      </c>
      <c r="G17" s="604" t="s">
        <v>217</v>
      </c>
      <c r="H17" s="605"/>
      <c r="I17" s="606"/>
      <c r="J17" s="604" t="s">
        <v>217</v>
      </c>
      <c r="K17" s="99">
        <v>319</v>
      </c>
      <c r="L17" s="109">
        <v>290</v>
      </c>
      <c r="M17" s="110">
        <v>35</v>
      </c>
      <c r="Q17" s="1"/>
      <c r="R17" s="24"/>
      <c r="U17" s="1"/>
    </row>
    <row r="18" spans="1:21" s="92" customFormat="1" ht="16.5" customHeight="1">
      <c r="A18" s="717"/>
      <c r="B18" s="111" t="s">
        <v>17</v>
      </c>
      <c r="C18" s="112">
        <f t="shared" si="2"/>
        <v>4100</v>
      </c>
      <c r="D18" s="113">
        <f t="shared" si="1"/>
        <v>1502</v>
      </c>
      <c r="E18" s="114">
        <v>1123</v>
      </c>
      <c r="F18" s="115">
        <v>379</v>
      </c>
      <c r="G18" s="608" t="s">
        <v>217</v>
      </c>
      <c r="H18" s="609"/>
      <c r="I18" s="610"/>
      <c r="J18" s="608" t="s">
        <v>217</v>
      </c>
      <c r="K18" s="113">
        <v>1065</v>
      </c>
      <c r="L18" s="116">
        <v>1533</v>
      </c>
      <c r="M18" s="117">
        <v>128</v>
      </c>
      <c r="Q18" s="1"/>
      <c r="R18" s="24"/>
      <c r="U18" s="1"/>
    </row>
    <row r="19" spans="1:21" s="92" customFormat="1" ht="16.5" customHeight="1">
      <c r="A19" s="692" t="s">
        <v>56</v>
      </c>
      <c r="B19" s="97" t="s">
        <v>19</v>
      </c>
      <c r="C19" s="98">
        <f t="shared" si="2"/>
        <v>1590</v>
      </c>
      <c r="D19" s="102">
        <f t="shared" si="1"/>
        <v>38</v>
      </c>
      <c r="E19" s="612" t="s">
        <v>217</v>
      </c>
      <c r="F19" s="101">
        <v>38</v>
      </c>
      <c r="G19" s="607" t="s">
        <v>217</v>
      </c>
      <c r="H19" s="100"/>
      <c r="I19" s="101"/>
      <c r="J19" s="102">
        <v>6</v>
      </c>
      <c r="K19" s="102">
        <v>166</v>
      </c>
      <c r="L19" s="103">
        <v>1380</v>
      </c>
      <c r="M19" s="104">
        <v>60</v>
      </c>
      <c r="Q19" s="1"/>
      <c r="R19" s="24"/>
      <c r="U19" s="1"/>
    </row>
    <row r="20" spans="1:21" s="92" customFormat="1" ht="16.5" customHeight="1">
      <c r="A20" s="693"/>
      <c r="B20" s="105" t="s">
        <v>20</v>
      </c>
      <c r="C20" s="106">
        <f t="shared" si="2"/>
        <v>1782</v>
      </c>
      <c r="D20" s="99">
        <f t="shared" si="1"/>
        <v>258</v>
      </c>
      <c r="E20" s="605" t="s">
        <v>217</v>
      </c>
      <c r="F20" s="606">
        <v>258</v>
      </c>
      <c r="G20" s="604">
        <v>30</v>
      </c>
      <c r="H20" s="605"/>
      <c r="I20" s="606"/>
      <c r="J20" s="604" t="s">
        <v>217</v>
      </c>
      <c r="K20" s="99">
        <v>489</v>
      </c>
      <c r="L20" s="109">
        <v>1005</v>
      </c>
      <c r="M20" s="110">
        <v>31</v>
      </c>
      <c r="Q20" s="1"/>
      <c r="R20" s="24"/>
      <c r="U20" s="1"/>
    </row>
    <row r="21" spans="1:21" s="92" customFormat="1" ht="16.5" customHeight="1">
      <c r="A21" s="693"/>
      <c r="B21" s="105" t="s">
        <v>21</v>
      </c>
      <c r="C21" s="106">
        <f t="shared" si="2"/>
        <v>251</v>
      </c>
      <c r="D21" s="604" t="s">
        <v>217</v>
      </c>
      <c r="E21" s="605" t="s">
        <v>217</v>
      </c>
      <c r="F21" s="606" t="s">
        <v>217</v>
      </c>
      <c r="G21" s="604" t="s">
        <v>217</v>
      </c>
      <c r="H21" s="605"/>
      <c r="I21" s="606"/>
      <c r="J21" s="604" t="s">
        <v>217</v>
      </c>
      <c r="K21" s="99">
        <v>209</v>
      </c>
      <c r="L21" s="611">
        <v>42</v>
      </c>
      <c r="M21" s="110">
        <v>27</v>
      </c>
      <c r="Q21" s="1"/>
      <c r="R21" s="24"/>
      <c r="U21" s="1"/>
    </row>
    <row r="22" spans="1:21" s="92" customFormat="1" ht="16.5" customHeight="1">
      <c r="A22" s="693"/>
      <c r="B22" s="105" t="s">
        <v>22</v>
      </c>
      <c r="C22" s="106">
        <f t="shared" si="2"/>
        <v>66</v>
      </c>
      <c r="D22" s="604" t="s">
        <v>217</v>
      </c>
      <c r="E22" s="605" t="s">
        <v>217</v>
      </c>
      <c r="F22" s="606" t="s">
        <v>217</v>
      </c>
      <c r="G22" s="604" t="s">
        <v>217</v>
      </c>
      <c r="H22" s="605"/>
      <c r="I22" s="606"/>
      <c r="J22" s="604" t="s">
        <v>217</v>
      </c>
      <c r="K22" s="604" t="s">
        <v>207</v>
      </c>
      <c r="L22" s="109">
        <v>66</v>
      </c>
      <c r="M22" s="110">
        <v>36</v>
      </c>
      <c r="Q22" s="1"/>
      <c r="R22" s="24"/>
      <c r="U22" s="1"/>
    </row>
    <row r="23" spans="1:21" s="92" customFormat="1" ht="16.5" customHeight="1">
      <c r="A23" s="693"/>
      <c r="B23" s="105" t="s">
        <v>23</v>
      </c>
      <c r="C23" s="106">
        <f t="shared" si="2"/>
        <v>412</v>
      </c>
      <c r="D23" s="604" t="s">
        <v>217</v>
      </c>
      <c r="E23" s="605" t="s">
        <v>217</v>
      </c>
      <c r="F23" s="606" t="s">
        <v>217</v>
      </c>
      <c r="G23" s="604" t="s">
        <v>217</v>
      </c>
      <c r="H23" s="605"/>
      <c r="I23" s="606"/>
      <c r="J23" s="604" t="s">
        <v>217</v>
      </c>
      <c r="K23" s="604" t="s">
        <v>217</v>
      </c>
      <c r="L23" s="109">
        <v>412</v>
      </c>
      <c r="M23" s="110">
        <v>16</v>
      </c>
      <c r="Q23" s="1"/>
      <c r="R23" s="24"/>
      <c r="U23" s="1"/>
    </row>
    <row r="24" spans="1:21" s="92" customFormat="1" ht="16.5" customHeight="1">
      <c r="A24" s="694"/>
      <c r="B24" s="111" t="s">
        <v>24</v>
      </c>
      <c r="C24" s="112">
        <f t="shared" si="2"/>
        <v>839</v>
      </c>
      <c r="D24" s="608" t="s">
        <v>217</v>
      </c>
      <c r="E24" s="609" t="s">
        <v>217</v>
      </c>
      <c r="F24" s="610" t="s">
        <v>217</v>
      </c>
      <c r="G24" s="608" t="s">
        <v>217</v>
      </c>
      <c r="H24" s="609"/>
      <c r="I24" s="610"/>
      <c r="J24" s="608" t="s">
        <v>217</v>
      </c>
      <c r="K24" s="113">
        <v>216</v>
      </c>
      <c r="L24" s="116">
        <v>623</v>
      </c>
      <c r="M24" s="598" t="s">
        <v>217</v>
      </c>
      <c r="Q24" s="1"/>
      <c r="R24" s="24"/>
      <c r="U24" s="1"/>
    </row>
    <row r="25" spans="1:21" s="92" customFormat="1" ht="16.5" customHeight="1">
      <c r="A25" s="692" t="s">
        <v>57</v>
      </c>
      <c r="B25" s="97" t="s">
        <v>30</v>
      </c>
      <c r="C25" s="98">
        <f t="shared" si="2"/>
        <v>1125</v>
      </c>
      <c r="D25" s="607" t="s">
        <v>217</v>
      </c>
      <c r="E25" s="612" t="s">
        <v>217</v>
      </c>
      <c r="F25" s="613" t="s">
        <v>217</v>
      </c>
      <c r="G25" s="607" t="s">
        <v>217</v>
      </c>
      <c r="H25" s="100"/>
      <c r="I25" s="101"/>
      <c r="J25" s="102">
        <v>20</v>
      </c>
      <c r="K25" s="102">
        <v>128</v>
      </c>
      <c r="L25" s="103">
        <v>977</v>
      </c>
      <c r="M25" s="104">
        <v>24</v>
      </c>
      <c r="Q25" s="1"/>
      <c r="R25" s="24"/>
      <c r="U25" s="1"/>
    </row>
    <row r="26" spans="1:21" s="92" customFormat="1" ht="16.5" customHeight="1">
      <c r="A26" s="693"/>
      <c r="B26" s="105" t="s">
        <v>31</v>
      </c>
      <c r="C26" s="106">
        <f t="shared" si="2"/>
        <v>2910</v>
      </c>
      <c r="D26" s="99">
        <f aca="true" t="shared" si="3" ref="D26:D35">SUM(E26:F26)</f>
        <v>1223</v>
      </c>
      <c r="E26" s="107">
        <v>640</v>
      </c>
      <c r="F26" s="108">
        <v>583</v>
      </c>
      <c r="G26" s="604" t="s">
        <v>217</v>
      </c>
      <c r="H26" s="107"/>
      <c r="I26" s="108"/>
      <c r="J26" s="604" t="s">
        <v>217</v>
      </c>
      <c r="K26" s="99">
        <v>227</v>
      </c>
      <c r="L26" s="109">
        <v>1460</v>
      </c>
      <c r="M26" s="110">
        <v>3</v>
      </c>
      <c r="Q26" s="1"/>
      <c r="R26" s="24"/>
      <c r="U26" s="1"/>
    </row>
    <row r="27" spans="1:21" s="92" customFormat="1" ht="16.5" customHeight="1">
      <c r="A27" s="693"/>
      <c r="B27" s="105" t="s">
        <v>26</v>
      </c>
      <c r="C27" s="106">
        <f t="shared" si="2"/>
        <v>3619</v>
      </c>
      <c r="D27" s="99">
        <f t="shared" si="3"/>
        <v>933</v>
      </c>
      <c r="E27" s="107">
        <v>630</v>
      </c>
      <c r="F27" s="108">
        <v>303</v>
      </c>
      <c r="G27" s="99">
        <v>60</v>
      </c>
      <c r="H27" s="107"/>
      <c r="I27" s="108"/>
      <c r="J27" s="604" t="s">
        <v>217</v>
      </c>
      <c r="K27" s="99">
        <v>238</v>
      </c>
      <c r="L27" s="109">
        <v>2388</v>
      </c>
      <c r="M27" s="110">
        <v>58</v>
      </c>
      <c r="Q27" s="1"/>
      <c r="R27" s="24"/>
      <c r="U27" s="1"/>
    </row>
    <row r="28" spans="1:21" s="92" customFormat="1" ht="16.5" customHeight="1">
      <c r="A28" s="693"/>
      <c r="B28" s="105" t="s">
        <v>28</v>
      </c>
      <c r="C28" s="106">
        <f t="shared" si="2"/>
        <v>1601</v>
      </c>
      <c r="D28" s="99">
        <f t="shared" si="3"/>
        <v>821</v>
      </c>
      <c r="E28" s="107">
        <v>551</v>
      </c>
      <c r="F28" s="108">
        <v>270</v>
      </c>
      <c r="G28" s="604" t="s">
        <v>217</v>
      </c>
      <c r="H28" s="107"/>
      <c r="I28" s="108"/>
      <c r="J28" s="604" t="s">
        <v>217</v>
      </c>
      <c r="K28" s="99">
        <v>279</v>
      </c>
      <c r="L28" s="109">
        <v>501</v>
      </c>
      <c r="M28" s="110">
        <v>47</v>
      </c>
      <c r="Q28" s="1"/>
      <c r="R28" s="24"/>
      <c r="U28" s="1"/>
    </row>
    <row r="29" spans="1:21" s="92" customFormat="1" ht="16.5" customHeight="1">
      <c r="A29" s="693"/>
      <c r="B29" s="105" t="s">
        <v>27</v>
      </c>
      <c r="C29" s="106">
        <f t="shared" si="2"/>
        <v>1140</v>
      </c>
      <c r="D29" s="99">
        <f t="shared" si="3"/>
        <v>508</v>
      </c>
      <c r="E29" s="107">
        <v>300</v>
      </c>
      <c r="F29" s="108">
        <v>208</v>
      </c>
      <c r="G29" s="604" t="s">
        <v>217</v>
      </c>
      <c r="H29" s="107"/>
      <c r="I29" s="108"/>
      <c r="J29" s="604" t="s">
        <v>217</v>
      </c>
      <c r="K29" s="99">
        <v>384</v>
      </c>
      <c r="L29" s="109">
        <v>248</v>
      </c>
      <c r="M29" s="110">
        <v>17</v>
      </c>
      <c r="Q29" s="1"/>
      <c r="R29" s="24"/>
      <c r="U29" s="1"/>
    </row>
    <row r="30" spans="1:21" s="92" customFormat="1" ht="16.5" customHeight="1">
      <c r="A30" s="694"/>
      <c r="B30" s="111" t="s">
        <v>29</v>
      </c>
      <c r="C30" s="112">
        <f t="shared" si="2"/>
        <v>717</v>
      </c>
      <c r="D30" s="113">
        <f t="shared" si="3"/>
        <v>20</v>
      </c>
      <c r="E30" s="609" t="s">
        <v>217</v>
      </c>
      <c r="F30" s="115">
        <v>20</v>
      </c>
      <c r="G30" s="113">
        <v>27</v>
      </c>
      <c r="H30" s="114"/>
      <c r="I30" s="115"/>
      <c r="J30" s="608" t="s">
        <v>217</v>
      </c>
      <c r="K30" s="113">
        <v>136</v>
      </c>
      <c r="L30" s="116">
        <v>534</v>
      </c>
      <c r="M30" s="117">
        <v>27</v>
      </c>
      <c r="Q30" s="1"/>
      <c r="R30" s="24"/>
      <c r="U30" s="1"/>
    </row>
    <row r="31" spans="1:21" s="92" customFormat="1" ht="16.5" customHeight="1">
      <c r="A31" s="692" t="s">
        <v>58</v>
      </c>
      <c r="B31" s="97" t="s">
        <v>33</v>
      </c>
      <c r="C31" s="98">
        <f t="shared" si="2"/>
        <v>2342</v>
      </c>
      <c r="D31" s="102">
        <f t="shared" si="3"/>
        <v>699</v>
      </c>
      <c r="E31" s="100">
        <v>280</v>
      </c>
      <c r="F31" s="101">
        <v>419</v>
      </c>
      <c r="G31" s="607" t="s">
        <v>217</v>
      </c>
      <c r="H31" s="100"/>
      <c r="I31" s="101"/>
      <c r="J31" s="102">
        <v>6</v>
      </c>
      <c r="K31" s="102">
        <v>561</v>
      </c>
      <c r="L31" s="103">
        <v>1076</v>
      </c>
      <c r="M31" s="104">
        <v>43</v>
      </c>
      <c r="Q31" s="1"/>
      <c r="R31" s="24"/>
      <c r="U31" s="71"/>
    </row>
    <row r="32" spans="1:21" s="92" customFormat="1" ht="16.5" customHeight="1">
      <c r="A32" s="693"/>
      <c r="B32" s="118" t="s">
        <v>34</v>
      </c>
      <c r="C32" s="106">
        <f t="shared" si="2"/>
        <v>2431</v>
      </c>
      <c r="D32" s="119">
        <f t="shared" si="3"/>
        <v>670</v>
      </c>
      <c r="E32" s="120">
        <v>670</v>
      </c>
      <c r="F32" s="603" t="s">
        <v>217</v>
      </c>
      <c r="G32" s="119">
        <v>8</v>
      </c>
      <c r="H32" s="120"/>
      <c r="I32" s="121"/>
      <c r="J32" s="601" t="s">
        <v>217</v>
      </c>
      <c r="K32" s="119">
        <v>432</v>
      </c>
      <c r="L32" s="122">
        <v>1321</v>
      </c>
      <c r="M32" s="123">
        <v>34</v>
      </c>
      <c r="Q32" s="1"/>
      <c r="R32" s="24"/>
      <c r="U32" s="1"/>
    </row>
    <row r="33" spans="1:21" s="92" customFormat="1" ht="16.5" customHeight="1">
      <c r="A33" s="693"/>
      <c r="B33" s="105" t="s">
        <v>35</v>
      </c>
      <c r="C33" s="106">
        <f t="shared" si="2"/>
        <v>2052</v>
      </c>
      <c r="D33" s="99">
        <f t="shared" si="3"/>
        <v>255</v>
      </c>
      <c r="E33" s="107">
        <v>255</v>
      </c>
      <c r="F33" s="606" t="s">
        <v>217</v>
      </c>
      <c r="G33" s="99">
        <v>208</v>
      </c>
      <c r="H33" s="107"/>
      <c r="I33" s="108"/>
      <c r="J33" s="604" t="s">
        <v>217</v>
      </c>
      <c r="K33" s="99">
        <v>675</v>
      </c>
      <c r="L33" s="109">
        <v>914</v>
      </c>
      <c r="M33" s="110">
        <v>38</v>
      </c>
      <c r="Q33" s="1"/>
      <c r="R33" s="24"/>
      <c r="U33" s="1"/>
    </row>
    <row r="34" spans="1:21" s="92" customFormat="1" ht="16.5" customHeight="1">
      <c r="A34" s="693"/>
      <c r="B34" s="105" t="s">
        <v>36</v>
      </c>
      <c r="C34" s="106">
        <f t="shared" si="2"/>
        <v>330</v>
      </c>
      <c r="D34" s="99">
        <f t="shared" si="3"/>
        <v>183</v>
      </c>
      <c r="E34" s="107">
        <v>183</v>
      </c>
      <c r="F34" s="606" t="s">
        <v>217</v>
      </c>
      <c r="G34" s="604" t="s">
        <v>217</v>
      </c>
      <c r="H34" s="107"/>
      <c r="I34" s="108"/>
      <c r="J34" s="604" t="s">
        <v>217</v>
      </c>
      <c r="K34" s="604" t="s">
        <v>217</v>
      </c>
      <c r="L34" s="109">
        <v>147</v>
      </c>
      <c r="M34" s="110">
        <v>10</v>
      </c>
      <c r="Q34" s="1"/>
      <c r="R34" s="24"/>
      <c r="U34" s="1"/>
    </row>
    <row r="35" spans="1:21" s="92" customFormat="1" ht="16.5" customHeight="1">
      <c r="A35" s="694"/>
      <c r="B35" s="111" t="s">
        <v>45</v>
      </c>
      <c r="C35" s="112">
        <f>SUM(D35,G35:L35)</f>
        <v>1316</v>
      </c>
      <c r="D35" s="113">
        <f t="shared" si="3"/>
        <v>326</v>
      </c>
      <c r="E35" s="114">
        <v>326</v>
      </c>
      <c r="F35" s="610" t="s">
        <v>217</v>
      </c>
      <c r="G35" s="608" t="s">
        <v>217</v>
      </c>
      <c r="H35" s="114"/>
      <c r="I35" s="115"/>
      <c r="J35" s="608" t="s">
        <v>217</v>
      </c>
      <c r="K35" s="113">
        <v>113</v>
      </c>
      <c r="L35" s="116">
        <v>877</v>
      </c>
      <c r="M35" s="117">
        <v>19</v>
      </c>
      <c r="Q35" s="1"/>
      <c r="R35" s="24"/>
      <c r="U35" s="1"/>
    </row>
    <row r="36" spans="1:21" s="92" customFormat="1" ht="16.5" customHeight="1">
      <c r="A36" s="695" t="s">
        <v>37</v>
      </c>
      <c r="B36" s="696"/>
      <c r="C36" s="124">
        <f>SUM(C6:C35)</f>
        <v>48208</v>
      </c>
      <c r="D36" s="125">
        <f>SUM(D6:D35)</f>
        <v>15437</v>
      </c>
      <c r="E36" s="126">
        <f aca="true" t="shared" si="4" ref="E36:M36">SUM(E6:E35)</f>
        <v>9994</v>
      </c>
      <c r="F36" s="127">
        <f t="shared" si="4"/>
        <v>5443</v>
      </c>
      <c r="G36" s="125">
        <f t="shared" si="4"/>
        <v>333</v>
      </c>
      <c r="H36" s="125">
        <f t="shared" si="4"/>
        <v>0</v>
      </c>
      <c r="I36" s="125">
        <f t="shared" si="4"/>
        <v>0</v>
      </c>
      <c r="J36" s="125">
        <f t="shared" si="4"/>
        <v>44</v>
      </c>
      <c r="K36" s="125">
        <f t="shared" si="4"/>
        <v>10584</v>
      </c>
      <c r="L36" s="128">
        <f t="shared" si="4"/>
        <v>21810</v>
      </c>
      <c r="M36" s="129">
        <f t="shared" si="4"/>
        <v>1041</v>
      </c>
      <c r="Q36" s="1"/>
      <c r="R36" s="24"/>
      <c r="U36" s="71"/>
    </row>
    <row r="37" spans="1:21" s="92" customFormat="1" ht="16.5" customHeight="1">
      <c r="A37" s="706" t="s">
        <v>38</v>
      </c>
      <c r="B37" s="707"/>
      <c r="C37" s="98">
        <f>SUM(D37,G37:L37)</f>
        <v>54</v>
      </c>
      <c r="D37" s="601" t="s">
        <v>207</v>
      </c>
      <c r="E37" s="602" t="s">
        <v>217</v>
      </c>
      <c r="F37" s="603" t="s">
        <v>217</v>
      </c>
      <c r="G37" s="601" t="s">
        <v>217</v>
      </c>
      <c r="H37" s="120"/>
      <c r="I37" s="121"/>
      <c r="J37" s="119">
        <v>2</v>
      </c>
      <c r="K37" s="601" t="s">
        <v>217</v>
      </c>
      <c r="L37" s="130">
        <v>52</v>
      </c>
      <c r="M37" s="123">
        <v>64</v>
      </c>
      <c r="Q37" s="1"/>
      <c r="R37" s="24"/>
      <c r="U37" s="1"/>
    </row>
    <row r="38" spans="1:21" s="92" customFormat="1" ht="16.5" customHeight="1">
      <c r="A38" s="699" t="s">
        <v>39</v>
      </c>
      <c r="B38" s="700"/>
      <c r="C38" s="112">
        <f>SUM(D38,G38:L38)</f>
        <v>79927</v>
      </c>
      <c r="D38" s="131">
        <f>E38+F38</f>
        <v>6794</v>
      </c>
      <c r="E38" s="132">
        <v>2015</v>
      </c>
      <c r="F38" s="133">
        <v>4779</v>
      </c>
      <c r="G38" s="131">
        <v>168</v>
      </c>
      <c r="H38" s="132"/>
      <c r="I38" s="133"/>
      <c r="J38" s="131">
        <v>99</v>
      </c>
      <c r="K38" s="131">
        <v>13381</v>
      </c>
      <c r="L38" s="134">
        <v>59485</v>
      </c>
      <c r="M38" s="135">
        <v>2683</v>
      </c>
      <c r="U38" s="1"/>
    </row>
    <row r="39" spans="1:27" s="92" customFormat="1" ht="16.5" customHeight="1">
      <c r="A39" s="695" t="s">
        <v>40</v>
      </c>
      <c r="B39" s="696"/>
      <c r="C39" s="124">
        <f>C36+C37+C38</f>
        <v>128189</v>
      </c>
      <c r="D39" s="125">
        <f>SUM(D36:D38)</f>
        <v>22231</v>
      </c>
      <c r="E39" s="126">
        <f>SUM(E36:E38)</f>
        <v>12009</v>
      </c>
      <c r="F39" s="127">
        <f>SUM(F36:F38)</f>
        <v>10222</v>
      </c>
      <c r="G39" s="125">
        <f>SUM(G36:I38)</f>
        <v>501</v>
      </c>
      <c r="H39" s="126">
        <f>H36+H37+H38</f>
        <v>0</v>
      </c>
      <c r="I39" s="127">
        <f>I36+I37+I38</f>
        <v>0</v>
      </c>
      <c r="J39" s="125">
        <f>SUM(J36:J38)</f>
        <v>145</v>
      </c>
      <c r="K39" s="125">
        <f>SUM(K36:K38)</f>
        <v>23965</v>
      </c>
      <c r="L39" s="128">
        <f>SUM(L36:L38)</f>
        <v>81347</v>
      </c>
      <c r="M39" s="129">
        <f>M36+M37+M38</f>
        <v>3788</v>
      </c>
      <c r="U39" s="1"/>
      <c r="V39" s="90"/>
      <c r="W39" s="90"/>
      <c r="X39" s="90"/>
      <c r="Y39" s="90"/>
      <c r="Z39" s="90"/>
      <c r="AA39" s="90"/>
    </row>
    <row r="40" spans="1:18" s="1" customFormat="1" ht="12.75" customHeight="1">
      <c r="A40" s="84" t="s">
        <v>204</v>
      </c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600"/>
      <c r="O40" s="85"/>
      <c r="P40" s="85"/>
      <c r="R40" s="24"/>
    </row>
    <row r="41" spans="1:21" ht="16.5" customHeight="1">
      <c r="A41" s="659" t="s">
        <v>242</v>
      </c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136"/>
      <c r="U41" s="1"/>
    </row>
    <row r="42" spans="1:21" ht="16.5" customHeight="1">
      <c r="A42" s="659"/>
      <c r="B42" s="659"/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U42" s="1"/>
    </row>
    <row r="43" spans="1:21" ht="13.5">
      <c r="A43" s="704"/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137"/>
      <c r="O43" s="90"/>
      <c r="P43" s="90"/>
      <c r="U43" s="1"/>
    </row>
    <row r="44" ht="13.5">
      <c r="U44" s="1"/>
    </row>
    <row r="45" ht="13.5">
      <c r="U45" s="1"/>
    </row>
    <row r="46" ht="13.5">
      <c r="U46" s="1"/>
    </row>
  </sheetData>
  <sheetProtection/>
  <mergeCells count="21">
    <mergeCell ref="M3:M5"/>
    <mergeCell ref="A19:A24"/>
    <mergeCell ref="G4:I5"/>
    <mergeCell ref="A43:M43"/>
    <mergeCell ref="A37:B37"/>
    <mergeCell ref="K4:K5"/>
    <mergeCell ref="A36:B36"/>
    <mergeCell ref="J4:J5"/>
    <mergeCell ref="C3:L3"/>
    <mergeCell ref="A41:P42"/>
    <mergeCell ref="C4:C5"/>
    <mergeCell ref="A6:A13"/>
    <mergeCell ref="B3:B5"/>
    <mergeCell ref="D4:F4"/>
    <mergeCell ref="A25:A30"/>
    <mergeCell ref="A39:B39"/>
    <mergeCell ref="L4:L5"/>
    <mergeCell ref="A38:B38"/>
    <mergeCell ref="A3:A5"/>
    <mergeCell ref="A14:A18"/>
    <mergeCell ref="A31:A35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Ｐ明朝,標準"43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8"/>
  <sheetViews>
    <sheetView showGridLines="0" showOutlineSymbol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6" sqref="O46"/>
    </sheetView>
  </sheetViews>
  <sheetFormatPr defaultColWidth="10.75390625" defaultRowHeight="13.5"/>
  <cols>
    <col min="1" max="1" width="8.625" style="139" customWidth="1"/>
    <col min="2" max="2" width="8.75390625" style="139" customWidth="1"/>
    <col min="3" max="3" width="7.125" style="139" customWidth="1"/>
    <col min="4" max="6" width="6.25390625" style="139" customWidth="1"/>
    <col min="7" max="7" width="5.375" style="139" customWidth="1"/>
    <col min="8" max="8" width="5.25390625" style="139" customWidth="1"/>
    <col min="9" max="9" width="5.375" style="139" customWidth="1"/>
    <col min="10" max="10" width="7.125" style="139" customWidth="1"/>
    <col min="11" max="11" width="5.375" style="139" customWidth="1"/>
    <col min="12" max="12" width="6.25390625" style="139" customWidth="1"/>
    <col min="13" max="13" width="5.375" style="143" customWidth="1"/>
    <col min="14" max="14" width="6.375" style="139" customWidth="1"/>
    <col min="15" max="15" width="5.375" style="139" customWidth="1"/>
    <col min="16" max="16" width="8.875" style="139" customWidth="1"/>
    <col min="17" max="17" width="10.125" style="139" customWidth="1"/>
    <col min="18" max="18" width="13.25390625" style="139" customWidth="1"/>
    <col min="19" max="19" width="8.25390625" style="139" customWidth="1"/>
    <col min="20" max="20" width="9.75390625" style="139" bestFit="1" customWidth="1"/>
    <col min="21" max="21" width="13.25390625" style="139" bestFit="1" customWidth="1"/>
    <col min="22" max="22" width="11.375" style="139" bestFit="1" customWidth="1"/>
    <col min="23" max="23" width="13.125" style="139" bestFit="1" customWidth="1"/>
    <col min="24" max="24" width="7.50390625" style="139" customWidth="1"/>
    <col min="25" max="16384" width="10.75390625" style="139" customWidth="1"/>
  </cols>
  <sheetData>
    <row r="1" spans="1:2" ht="25.5" customHeight="1">
      <c r="A1" s="187" t="s">
        <v>171</v>
      </c>
      <c r="B1" s="188"/>
    </row>
    <row r="2" spans="10:16" ht="16.5" customHeight="1">
      <c r="J2" s="140"/>
      <c r="K2" s="140"/>
      <c r="L2" s="140"/>
      <c r="M2" s="141"/>
      <c r="N2" s="142"/>
      <c r="O2" s="143" t="s">
        <v>246</v>
      </c>
      <c r="P2" s="143"/>
    </row>
    <row r="3" spans="1:23" s="149" customFormat="1" ht="42" customHeight="1">
      <c r="A3" s="144" t="s">
        <v>180</v>
      </c>
      <c r="B3" s="145"/>
      <c r="C3" s="734" t="s">
        <v>59</v>
      </c>
      <c r="D3" s="733"/>
      <c r="E3" s="733"/>
      <c r="F3" s="733"/>
      <c r="G3" s="146"/>
      <c r="H3" s="146"/>
      <c r="I3" s="147"/>
      <c r="J3" s="146"/>
      <c r="K3" s="146"/>
      <c r="L3" s="146"/>
      <c r="M3" s="146"/>
      <c r="N3" s="146"/>
      <c r="O3" s="617"/>
      <c r="P3" s="148"/>
      <c r="Q3"/>
      <c r="R3"/>
      <c r="S3"/>
      <c r="T3"/>
      <c r="U3"/>
      <c r="V3"/>
      <c r="W3"/>
    </row>
    <row r="4" spans="1:23" s="149" customFormat="1" ht="42" customHeight="1">
      <c r="A4" s="150"/>
      <c r="B4" s="151" t="s">
        <v>166</v>
      </c>
      <c r="C4" s="735"/>
      <c r="D4" s="152" t="s">
        <v>221</v>
      </c>
      <c r="E4" s="153" t="s">
        <v>222</v>
      </c>
      <c r="F4" s="152" t="s">
        <v>223</v>
      </c>
      <c r="G4" s="154" t="s">
        <v>64</v>
      </c>
      <c r="H4" s="154" t="s">
        <v>65</v>
      </c>
      <c r="I4" s="152" t="s">
        <v>66</v>
      </c>
      <c r="J4" s="154" t="s">
        <v>67</v>
      </c>
      <c r="K4" s="154" t="s">
        <v>68</v>
      </c>
      <c r="L4" s="154" t="s">
        <v>181</v>
      </c>
      <c r="M4" s="154" t="s">
        <v>182</v>
      </c>
      <c r="N4" s="153" t="s">
        <v>167</v>
      </c>
      <c r="O4" s="153" t="s">
        <v>168</v>
      </c>
      <c r="P4" s="1"/>
      <c r="Q4"/>
      <c r="R4"/>
      <c r="S4"/>
      <c r="T4"/>
      <c r="U4"/>
      <c r="V4"/>
      <c r="W4"/>
    </row>
    <row r="5" spans="1:23" s="149" customFormat="1" ht="16.5" customHeight="1">
      <c r="A5" s="730" t="s">
        <v>69</v>
      </c>
      <c r="B5" s="155" t="s">
        <v>4</v>
      </c>
      <c r="C5" s="156">
        <f>SUM(D5:O5)</f>
        <v>2760</v>
      </c>
      <c r="D5" s="157">
        <v>344</v>
      </c>
      <c r="E5" s="157">
        <v>87</v>
      </c>
      <c r="F5" s="157">
        <v>265</v>
      </c>
      <c r="G5" s="158">
        <v>41</v>
      </c>
      <c r="H5" s="158">
        <v>4</v>
      </c>
      <c r="I5" s="157">
        <v>25</v>
      </c>
      <c r="J5" s="158">
        <v>1166</v>
      </c>
      <c r="K5" s="158">
        <v>181</v>
      </c>
      <c r="L5" s="158">
        <v>436</v>
      </c>
      <c r="M5" s="158">
        <v>82</v>
      </c>
      <c r="N5" s="157">
        <v>93</v>
      </c>
      <c r="O5" s="157">
        <v>36</v>
      </c>
      <c r="P5" s="1"/>
      <c r="Q5"/>
      <c r="R5"/>
      <c r="S5"/>
      <c r="T5"/>
      <c r="U5"/>
      <c r="V5"/>
      <c r="W5"/>
    </row>
    <row r="6" spans="1:23" s="149" customFormat="1" ht="16.5" customHeight="1">
      <c r="A6" s="731"/>
      <c r="B6" s="159" t="s">
        <v>5</v>
      </c>
      <c r="C6" s="156">
        <f>SUM(D6:O6)</f>
        <v>946</v>
      </c>
      <c r="D6" s="157">
        <v>123</v>
      </c>
      <c r="E6" s="157">
        <v>42</v>
      </c>
      <c r="F6" s="157">
        <v>173</v>
      </c>
      <c r="G6" s="158">
        <v>13</v>
      </c>
      <c r="H6" s="158">
        <v>1</v>
      </c>
      <c r="I6" s="157">
        <v>17</v>
      </c>
      <c r="J6" s="158">
        <v>383</v>
      </c>
      <c r="K6" s="158">
        <v>47</v>
      </c>
      <c r="L6" s="158">
        <v>81</v>
      </c>
      <c r="M6" s="158">
        <v>5</v>
      </c>
      <c r="N6" s="157">
        <v>46</v>
      </c>
      <c r="O6" s="157">
        <v>15</v>
      </c>
      <c r="P6" s="1"/>
      <c r="Q6"/>
      <c r="R6"/>
      <c r="S6"/>
      <c r="T6"/>
      <c r="U6"/>
      <c r="V6"/>
      <c r="W6"/>
    </row>
    <row r="7" spans="1:23" s="149" customFormat="1" ht="16.5" customHeight="1">
      <c r="A7" s="731"/>
      <c r="B7" s="159" t="s">
        <v>6</v>
      </c>
      <c r="C7" s="156">
        <f aca="true" t="shared" si="0" ref="C7:C32">SUM(D7:O7)</f>
        <v>564</v>
      </c>
      <c r="D7" s="157">
        <v>44</v>
      </c>
      <c r="E7" s="157">
        <v>59</v>
      </c>
      <c r="F7" s="157">
        <v>74</v>
      </c>
      <c r="G7" s="158">
        <v>15</v>
      </c>
      <c r="H7" s="158"/>
      <c r="I7" s="157"/>
      <c r="J7" s="158">
        <v>177</v>
      </c>
      <c r="K7" s="158">
        <v>16</v>
      </c>
      <c r="L7" s="158">
        <v>59</v>
      </c>
      <c r="M7" s="158">
        <v>7</v>
      </c>
      <c r="N7" s="157">
        <v>93</v>
      </c>
      <c r="O7" s="157">
        <v>20</v>
      </c>
      <c r="P7" s="1"/>
      <c r="Q7"/>
      <c r="R7"/>
      <c r="S7"/>
      <c r="T7"/>
      <c r="U7"/>
      <c r="V7"/>
      <c r="W7"/>
    </row>
    <row r="8" spans="1:23" s="149" customFormat="1" ht="16.5" customHeight="1">
      <c r="A8" s="731"/>
      <c r="B8" s="160" t="s">
        <v>9</v>
      </c>
      <c r="C8" s="156">
        <f>SUM(D8:O8)</f>
        <v>1093</v>
      </c>
      <c r="D8" s="157">
        <v>117</v>
      </c>
      <c r="E8" s="157">
        <v>59</v>
      </c>
      <c r="F8" s="157">
        <v>122</v>
      </c>
      <c r="G8" s="158">
        <v>28</v>
      </c>
      <c r="H8" s="158"/>
      <c r="I8" s="157">
        <v>25</v>
      </c>
      <c r="J8" s="158">
        <v>494</v>
      </c>
      <c r="K8" s="158">
        <v>44</v>
      </c>
      <c r="L8" s="158">
        <v>103</v>
      </c>
      <c r="M8" s="158">
        <v>14</v>
      </c>
      <c r="N8" s="157">
        <v>74</v>
      </c>
      <c r="O8" s="157">
        <v>13</v>
      </c>
      <c r="P8" s="1"/>
      <c r="Q8"/>
      <c r="R8"/>
      <c r="S8"/>
      <c r="T8"/>
      <c r="U8"/>
      <c r="V8"/>
      <c r="W8"/>
    </row>
    <row r="9" spans="1:23" s="149" customFormat="1" ht="16.5" customHeight="1">
      <c r="A9" s="731"/>
      <c r="B9" s="159" t="s">
        <v>7</v>
      </c>
      <c r="C9" s="156">
        <f t="shared" si="0"/>
        <v>217</v>
      </c>
      <c r="D9" s="157">
        <v>19</v>
      </c>
      <c r="E9" s="157">
        <v>10</v>
      </c>
      <c r="F9" s="157">
        <v>23</v>
      </c>
      <c r="G9" s="158">
        <v>13</v>
      </c>
      <c r="H9" s="158">
        <v>1</v>
      </c>
      <c r="I9" s="157"/>
      <c r="J9" s="158">
        <v>73</v>
      </c>
      <c r="K9" s="158">
        <v>4</v>
      </c>
      <c r="L9" s="158">
        <v>48</v>
      </c>
      <c r="M9" s="158">
        <v>5</v>
      </c>
      <c r="N9" s="157">
        <v>13</v>
      </c>
      <c r="O9" s="157">
        <v>8</v>
      </c>
      <c r="P9" s="1"/>
      <c r="Q9"/>
      <c r="R9"/>
      <c r="S9"/>
      <c r="T9"/>
      <c r="U9"/>
      <c r="V9"/>
      <c r="W9"/>
    </row>
    <row r="10" spans="1:23" s="149" customFormat="1" ht="16.5" customHeight="1">
      <c r="A10" s="731"/>
      <c r="B10" s="159" t="s">
        <v>10</v>
      </c>
      <c r="C10" s="156">
        <f>SUM(D10:O10)</f>
        <v>258</v>
      </c>
      <c r="D10" s="157">
        <v>21</v>
      </c>
      <c r="E10" s="157">
        <v>5</v>
      </c>
      <c r="F10" s="157">
        <v>23</v>
      </c>
      <c r="G10" s="158">
        <v>2</v>
      </c>
      <c r="H10" s="158"/>
      <c r="I10" s="157">
        <v>1</v>
      </c>
      <c r="J10" s="158">
        <v>123</v>
      </c>
      <c r="K10" s="158">
        <v>15</v>
      </c>
      <c r="L10" s="158">
        <v>48</v>
      </c>
      <c r="M10" s="158">
        <v>10</v>
      </c>
      <c r="N10" s="157">
        <v>1</v>
      </c>
      <c r="O10" s="157">
        <v>9</v>
      </c>
      <c r="P10" s="1"/>
      <c r="Q10"/>
      <c r="R10"/>
      <c r="S10"/>
      <c r="T10"/>
      <c r="U10"/>
      <c r="V10"/>
      <c r="W10"/>
    </row>
    <row r="11" spans="1:23" s="149" customFormat="1" ht="16.5" customHeight="1">
      <c r="A11" s="731"/>
      <c r="B11" s="159" t="s">
        <v>11</v>
      </c>
      <c r="C11" s="156">
        <f>SUM(D11:O11)</f>
        <v>18</v>
      </c>
      <c r="D11" s="157">
        <v>2</v>
      </c>
      <c r="E11" s="157">
        <v>1</v>
      </c>
      <c r="F11" s="157"/>
      <c r="G11" s="158">
        <v>1</v>
      </c>
      <c r="H11" s="158">
        <v>1</v>
      </c>
      <c r="I11" s="157"/>
      <c r="J11" s="158">
        <v>2</v>
      </c>
      <c r="K11" s="158">
        <v>1</v>
      </c>
      <c r="L11" s="158">
        <v>6</v>
      </c>
      <c r="M11" s="158"/>
      <c r="N11" s="157">
        <v>4</v>
      </c>
      <c r="O11" s="157"/>
      <c r="P11" s="1"/>
      <c r="Q11"/>
      <c r="R11"/>
      <c r="S11"/>
      <c r="T11"/>
      <c r="U11"/>
      <c r="V11"/>
      <c r="W11"/>
    </row>
    <row r="12" spans="1:23" s="149" customFormat="1" ht="16.5" customHeight="1">
      <c r="A12" s="732"/>
      <c r="B12" s="161" t="s">
        <v>8</v>
      </c>
      <c r="C12" s="162">
        <f t="shared" si="0"/>
        <v>57</v>
      </c>
      <c r="D12" s="163">
        <v>9</v>
      </c>
      <c r="E12" s="163">
        <v>2</v>
      </c>
      <c r="F12" s="163">
        <v>6</v>
      </c>
      <c r="G12" s="162">
        <v>4</v>
      </c>
      <c r="H12" s="162"/>
      <c r="I12" s="163"/>
      <c r="J12" s="162">
        <v>20</v>
      </c>
      <c r="K12" s="162">
        <v>6</v>
      </c>
      <c r="L12" s="162">
        <v>8</v>
      </c>
      <c r="M12" s="162">
        <v>1</v>
      </c>
      <c r="N12" s="163">
        <v>1</v>
      </c>
      <c r="O12" s="163"/>
      <c r="P12" s="1"/>
      <c r="Q12"/>
      <c r="R12"/>
      <c r="S12"/>
      <c r="T12"/>
      <c r="U12"/>
      <c r="V12"/>
      <c r="W12"/>
    </row>
    <row r="13" spans="1:23" s="149" customFormat="1" ht="16.5" customHeight="1">
      <c r="A13" s="730" t="s">
        <v>70</v>
      </c>
      <c r="B13" s="155" t="s">
        <v>13</v>
      </c>
      <c r="C13" s="164">
        <f t="shared" si="0"/>
        <v>8620</v>
      </c>
      <c r="D13" s="165">
        <v>1066</v>
      </c>
      <c r="E13" s="165">
        <v>418</v>
      </c>
      <c r="F13" s="165">
        <v>1546</v>
      </c>
      <c r="G13" s="166">
        <v>128</v>
      </c>
      <c r="H13" s="166">
        <v>4</v>
      </c>
      <c r="I13" s="165">
        <v>79</v>
      </c>
      <c r="J13" s="166">
        <v>3354</v>
      </c>
      <c r="K13" s="166">
        <v>592</v>
      </c>
      <c r="L13" s="166">
        <v>749</v>
      </c>
      <c r="M13" s="166">
        <v>146</v>
      </c>
      <c r="N13" s="165">
        <v>451</v>
      </c>
      <c r="O13" s="165">
        <v>87</v>
      </c>
      <c r="P13" s="1"/>
      <c r="Q13"/>
      <c r="R13"/>
      <c r="S13"/>
      <c r="T13"/>
      <c r="U13"/>
      <c r="V13"/>
      <c r="W13"/>
    </row>
    <row r="14" spans="1:23" s="149" customFormat="1" ht="16.5" customHeight="1">
      <c r="A14" s="731"/>
      <c r="B14" s="159" t="s">
        <v>14</v>
      </c>
      <c r="C14" s="156">
        <f t="shared" si="0"/>
        <v>1991</v>
      </c>
      <c r="D14" s="157">
        <v>240</v>
      </c>
      <c r="E14" s="157">
        <v>102</v>
      </c>
      <c r="F14" s="157">
        <v>405</v>
      </c>
      <c r="G14" s="158">
        <v>34</v>
      </c>
      <c r="H14" s="158"/>
      <c r="I14" s="157">
        <v>22</v>
      </c>
      <c r="J14" s="158">
        <v>790</v>
      </c>
      <c r="K14" s="158">
        <v>48</v>
      </c>
      <c r="L14" s="158">
        <v>142</v>
      </c>
      <c r="M14" s="158">
        <v>18</v>
      </c>
      <c r="N14" s="157">
        <v>152</v>
      </c>
      <c r="O14" s="157">
        <v>38</v>
      </c>
      <c r="P14" s="1"/>
      <c r="Q14"/>
      <c r="R14"/>
      <c r="S14"/>
      <c r="T14"/>
      <c r="U14"/>
      <c r="V14"/>
      <c r="W14"/>
    </row>
    <row r="15" spans="1:23" s="149" customFormat="1" ht="16.5" customHeight="1">
      <c r="A15" s="731"/>
      <c r="B15" s="159" t="s">
        <v>15</v>
      </c>
      <c r="C15" s="156">
        <f t="shared" si="0"/>
        <v>2882</v>
      </c>
      <c r="D15" s="157">
        <v>432</v>
      </c>
      <c r="E15" s="157">
        <v>122</v>
      </c>
      <c r="F15" s="157">
        <v>438</v>
      </c>
      <c r="G15" s="158">
        <v>62</v>
      </c>
      <c r="H15" s="158">
        <v>1</v>
      </c>
      <c r="I15" s="157">
        <v>26</v>
      </c>
      <c r="J15" s="158">
        <v>1298</v>
      </c>
      <c r="K15" s="158">
        <v>195</v>
      </c>
      <c r="L15" s="158">
        <v>129</v>
      </c>
      <c r="M15" s="158">
        <v>34</v>
      </c>
      <c r="N15" s="157">
        <v>132</v>
      </c>
      <c r="O15" s="157">
        <v>13</v>
      </c>
      <c r="P15" s="1"/>
      <c r="Q15"/>
      <c r="R15"/>
      <c r="S15"/>
      <c r="T15"/>
      <c r="U15"/>
      <c r="V15"/>
      <c r="W15"/>
    </row>
    <row r="16" spans="1:23" s="149" customFormat="1" ht="16.5" customHeight="1">
      <c r="A16" s="731"/>
      <c r="B16" s="159" t="s">
        <v>16</v>
      </c>
      <c r="C16" s="156">
        <f t="shared" si="0"/>
        <v>1098</v>
      </c>
      <c r="D16" s="157">
        <v>133</v>
      </c>
      <c r="E16" s="157">
        <v>47</v>
      </c>
      <c r="F16" s="157">
        <v>200</v>
      </c>
      <c r="G16" s="158">
        <v>25</v>
      </c>
      <c r="H16" s="158"/>
      <c r="I16" s="157">
        <v>31</v>
      </c>
      <c r="J16" s="158">
        <v>482</v>
      </c>
      <c r="K16" s="158">
        <v>44</v>
      </c>
      <c r="L16" s="158">
        <v>47</v>
      </c>
      <c r="M16" s="158">
        <v>6</v>
      </c>
      <c r="N16" s="157">
        <v>80</v>
      </c>
      <c r="O16" s="157">
        <v>3</v>
      </c>
      <c r="P16" s="1"/>
      <c r="Q16"/>
      <c r="R16"/>
      <c r="S16"/>
      <c r="T16"/>
      <c r="U16"/>
      <c r="V16"/>
      <c r="W16"/>
    </row>
    <row r="17" spans="1:23" s="149" customFormat="1" ht="16.5" customHeight="1">
      <c r="A17" s="732"/>
      <c r="B17" s="167" t="s">
        <v>17</v>
      </c>
      <c r="C17" s="168">
        <f t="shared" si="0"/>
        <v>5250</v>
      </c>
      <c r="D17" s="163">
        <v>625</v>
      </c>
      <c r="E17" s="163">
        <v>290</v>
      </c>
      <c r="F17" s="163">
        <v>1033</v>
      </c>
      <c r="G17" s="162">
        <v>75</v>
      </c>
      <c r="H17" s="162"/>
      <c r="I17" s="163">
        <v>60</v>
      </c>
      <c r="J17" s="162">
        <v>2196</v>
      </c>
      <c r="K17" s="162">
        <v>163</v>
      </c>
      <c r="L17" s="162">
        <v>352</v>
      </c>
      <c r="M17" s="162">
        <v>39</v>
      </c>
      <c r="N17" s="163">
        <v>354</v>
      </c>
      <c r="O17" s="163">
        <v>63</v>
      </c>
      <c r="P17" s="1"/>
      <c r="Q17"/>
      <c r="R17"/>
      <c r="S17"/>
      <c r="T17"/>
      <c r="U17"/>
      <c r="V17"/>
      <c r="W17"/>
    </row>
    <row r="18" spans="1:23" s="149" customFormat="1" ht="16.5" customHeight="1">
      <c r="A18" s="730" t="s">
        <v>71</v>
      </c>
      <c r="B18" s="155" t="s">
        <v>19</v>
      </c>
      <c r="C18" s="156">
        <f t="shared" si="0"/>
        <v>3770</v>
      </c>
      <c r="D18" s="157">
        <v>608</v>
      </c>
      <c r="E18" s="157">
        <v>192</v>
      </c>
      <c r="F18" s="157">
        <v>602</v>
      </c>
      <c r="G18" s="158">
        <v>61</v>
      </c>
      <c r="H18" s="158">
        <v>2</v>
      </c>
      <c r="I18" s="157">
        <v>82</v>
      </c>
      <c r="J18" s="158">
        <v>1665</v>
      </c>
      <c r="K18" s="158">
        <v>136</v>
      </c>
      <c r="L18" s="158">
        <v>128</v>
      </c>
      <c r="M18" s="158">
        <v>10</v>
      </c>
      <c r="N18" s="157">
        <v>253</v>
      </c>
      <c r="O18" s="157">
        <v>31</v>
      </c>
      <c r="P18" s="1"/>
      <c r="Q18"/>
      <c r="R18"/>
      <c r="S18"/>
      <c r="T18"/>
      <c r="U18"/>
      <c r="V18"/>
      <c r="W18"/>
    </row>
    <row r="19" spans="1:23" s="149" customFormat="1" ht="16.5" customHeight="1">
      <c r="A19" s="731"/>
      <c r="B19" s="159" t="s">
        <v>20</v>
      </c>
      <c r="C19" s="156">
        <f t="shared" si="0"/>
        <v>1783</v>
      </c>
      <c r="D19" s="157">
        <v>172</v>
      </c>
      <c r="E19" s="157">
        <v>97</v>
      </c>
      <c r="F19" s="157">
        <v>250</v>
      </c>
      <c r="G19" s="158">
        <v>27</v>
      </c>
      <c r="H19" s="158"/>
      <c r="I19" s="157">
        <v>25</v>
      </c>
      <c r="J19" s="158">
        <v>873</v>
      </c>
      <c r="K19" s="158">
        <v>91</v>
      </c>
      <c r="L19" s="158">
        <v>127</v>
      </c>
      <c r="M19" s="158">
        <v>10</v>
      </c>
      <c r="N19" s="157">
        <v>94</v>
      </c>
      <c r="O19" s="157">
        <v>17</v>
      </c>
      <c r="P19" s="1"/>
      <c r="Q19"/>
      <c r="R19"/>
      <c r="S19"/>
      <c r="T19"/>
      <c r="U19"/>
      <c r="V19"/>
      <c r="W19"/>
    </row>
    <row r="20" spans="1:23" s="149" customFormat="1" ht="16.5" customHeight="1">
      <c r="A20" s="731"/>
      <c r="B20" s="159" t="s">
        <v>21</v>
      </c>
      <c r="C20" s="156">
        <f t="shared" si="0"/>
        <v>1103</v>
      </c>
      <c r="D20" s="157">
        <v>126</v>
      </c>
      <c r="E20" s="157">
        <v>102</v>
      </c>
      <c r="F20" s="157">
        <v>225</v>
      </c>
      <c r="G20" s="158">
        <v>40</v>
      </c>
      <c r="H20" s="158">
        <v>1</v>
      </c>
      <c r="I20" s="157">
        <v>23</v>
      </c>
      <c r="J20" s="158">
        <v>369</v>
      </c>
      <c r="K20" s="158">
        <v>14</v>
      </c>
      <c r="L20" s="158">
        <v>79</v>
      </c>
      <c r="M20" s="158">
        <v>6</v>
      </c>
      <c r="N20" s="157">
        <v>109</v>
      </c>
      <c r="O20" s="157">
        <v>9</v>
      </c>
      <c r="P20" s="1"/>
      <c r="Q20"/>
      <c r="R20"/>
      <c r="S20"/>
      <c r="T20"/>
      <c r="U20"/>
      <c r="V20"/>
      <c r="W20"/>
    </row>
    <row r="21" spans="1:23" s="149" customFormat="1" ht="16.5" customHeight="1">
      <c r="A21" s="731"/>
      <c r="B21" s="159" t="s">
        <v>22</v>
      </c>
      <c r="C21" s="156">
        <f t="shared" si="0"/>
        <v>857</v>
      </c>
      <c r="D21" s="157">
        <v>100</v>
      </c>
      <c r="E21" s="157">
        <v>89</v>
      </c>
      <c r="F21" s="157">
        <v>209</v>
      </c>
      <c r="G21" s="158">
        <v>27</v>
      </c>
      <c r="H21" s="158"/>
      <c r="I21" s="157">
        <v>11</v>
      </c>
      <c r="J21" s="158">
        <v>272</v>
      </c>
      <c r="K21" s="158">
        <v>5</v>
      </c>
      <c r="L21" s="158">
        <v>38</v>
      </c>
      <c r="M21" s="158">
        <v>4</v>
      </c>
      <c r="N21" s="157">
        <v>94</v>
      </c>
      <c r="O21" s="157">
        <v>8</v>
      </c>
      <c r="P21" s="1"/>
      <c r="Q21"/>
      <c r="R21"/>
      <c r="S21"/>
      <c r="T21"/>
      <c r="U21"/>
      <c r="V21"/>
      <c r="W21"/>
    </row>
    <row r="22" spans="1:23" s="149" customFormat="1" ht="16.5" customHeight="1">
      <c r="A22" s="731"/>
      <c r="B22" s="159" t="s">
        <v>23</v>
      </c>
      <c r="C22" s="156">
        <f t="shared" si="0"/>
        <v>1216</v>
      </c>
      <c r="D22" s="157">
        <v>133</v>
      </c>
      <c r="E22" s="157">
        <v>53</v>
      </c>
      <c r="F22" s="157">
        <v>215</v>
      </c>
      <c r="G22" s="158">
        <v>23</v>
      </c>
      <c r="H22" s="158"/>
      <c r="I22" s="157">
        <v>7</v>
      </c>
      <c r="J22" s="158">
        <v>634</v>
      </c>
      <c r="K22" s="158">
        <v>6</v>
      </c>
      <c r="L22" s="158">
        <v>78</v>
      </c>
      <c r="M22" s="158"/>
      <c r="N22" s="157">
        <v>60</v>
      </c>
      <c r="O22" s="157">
        <v>7</v>
      </c>
      <c r="P22" s="1"/>
      <c r="Q22"/>
      <c r="R22"/>
      <c r="S22"/>
      <c r="T22"/>
      <c r="U22"/>
      <c r="V22"/>
      <c r="W22"/>
    </row>
    <row r="23" spans="1:23" s="149" customFormat="1" ht="16.5" customHeight="1">
      <c r="A23" s="732"/>
      <c r="B23" s="169" t="s">
        <v>24</v>
      </c>
      <c r="C23" s="168">
        <f t="shared" si="0"/>
        <v>1162</v>
      </c>
      <c r="D23" s="163">
        <v>125</v>
      </c>
      <c r="E23" s="163">
        <v>38</v>
      </c>
      <c r="F23" s="163">
        <v>151</v>
      </c>
      <c r="G23" s="162">
        <v>28</v>
      </c>
      <c r="H23" s="162"/>
      <c r="I23" s="163">
        <v>36</v>
      </c>
      <c r="J23" s="162">
        <v>590</v>
      </c>
      <c r="K23" s="162">
        <v>55</v>
      </c>
      <c r="L23" s="170">
        <v>88</v>
      </c>
      <c r="M23" s="162">
        <v>3</v>
      </c>
      <c r="N23" s="163">
        <v>43</v>
      </c>
      <c r="O23" s="163">
        <v>5</v>
      </c>
      <c r="P23" s="1"/>
      <c r="Q23"/>
      <c r="R23"/>
      <c r="S23"/>
      <c r="T23"/>
      <c r="U23"/>
      <c r="V23"/>
      <c r="W23"/>
    </row>
    <row r="24" spans="1:23" s="149" customFormat="1" ht="16.5" customHeight="1">
      <c r="A24" s="730" t="s">
        <v>72</v>
      </c>
      <c r="B24" s="159" t="s">
        <v>30</v>
      </c>
      <c r="C24" s="156">
        <f>SUM(D24:O24)</f>
        <v>3148</v>
      </c>
      <c r="D24" s="157">
        <v>507</v>
      </c>
      <c r="E24" s="157">
        <v>210</v>
      </c>
      <c r="F24" s="157">
        <v>518</v>
      </c>
      <c r="G24" s="158">
        <v>53</v>
      </c>
      <c r="H24" s="158"/>
      <c r="I24" s="157">
        <v>77</v>
      </c>
      <c r="J24" s="158">
        <v>1369</v>
      </c>
      <c r="K24" s="158">
        <v>72</v>
      </c>
      <c r="L24" s="158">
        <v>108</v>
      </c>
      <c r="M24" s="158">
        <v>3</v>
      </c>
      <c r="N24" s="157">
        <v>220</v>
      </c>
      <c r="O24" s="157">
        <v>11</v>
      </c>
      <c r="P24" s="1"/>
      <c r="Q24"/>
      <c r="R24"/>
      <c r="S24"/>
      <c r="T24"/>
      <c r="U24"/>
      <c r="V24"/>
      <c r="W24"/>
    </row>
    <row r="25" spans="1:23" s="149" customFormat="1" ht="16.5" customHeight="1">
      <c r="A25" s="731"/>
      <c r="B25" s="159" t="s">
        <v>31</v>
      </c>
      <c r="C25" s="156">
        <f>SUM(D25:O25)</f>
        <v>4549</v>
      </c>
      <c r="D25" s="157">
        <v>1021</v>
      </c>
      <c r="E25" s="157">
        <v>125</v>
      </c>
      <c r="F25" s="157">
        <v>464</v>
      </c>
      <c r="G25" s="158">
        <v>56</v>
      </c>
      <c r="H25" s="158">
        <v>1</v>
      </c>
      <c r="I25" s="157">
        <v>84</v>
      </c>
      <c r="J25" s="158">
        <v>2163</v>
      </c>
      <c r="K25" s="158">
        <v>358</v>
      </c>
      <c r="L25" s="158">
        <v>127</v>
      </c>
      <c r="M25" s="158">
        <v>17</v>
      </c>
      <c r="N25" s="157">
        <v>112</v>
      </c>
      <c r="O25" s="157">
        <v>21</v>
      </c>
      <c r="P25" s="1"/>
      <c r="Q25"/>
      <c r="R25"/>
      <c r="S25"/>
      <c r="T25"/>
      <c r="U25"/>
      <c r="V25"/>
      <c r="W25"/>
    </row>
    <row r="26" spans="1:23" s="149" customFormat="1" ht="16.5" customHeight="1">
      <c r="A26" s="731"/>
      <c r="B26" s="161" t="s">
        <v>26</v>
      </c>
      <c r="C26" s="164">
        <f t="shared" si="0"/>
        <v>6348</v>
      </c>
      <c r="D26" s="165">
        <v>973</v>
      </c>
      <c r="E26" s="165">
        <v>227</v>
      </c>
      <c r="F26" s="165">
        <v>924</v>
      </c>
      <c r="G26" s="166">
        <v>111</v>
      </c>
      <c r="H26" s="166">
        <v>4</v>
      </c>
      <c r="I26" s="165">
        <v>111</v>
      </c>
      <c r="J26" s="166">
        <v>3159</v>
      </c>
      <c r="K26" s="166">
        <v>349</v>
      </c>
      <c r="L26" s="166">
        <v>200</v>
      </c>
      <c r="M26" s="166">
        <v>43</v>
      </c>
      <c r="N26" s="165">
        <v>212</v>
      </c>
      <c r="O26" s="165">
        <v>35</v>
      </c>
      <c r="P26" s="1"/>
      <c r="Q26"/>
      <c r="R26"/>
      <c r="S26"/>
      <c r="T26"/>
      <c r="U26"/>
      <c r="V26"/>
      <c r="W26"/>
    </row>
    <row r="27" spans="1:23" s="149" customFormat="1" ht="16.5" customHeight="1">
      <c r="A27" s="731"/>
      <c r="B27" s="159" t="s">
        <v>28</v>
      </c>
      <c r="C27" s="156">
        <f>SUM(D27:O27)</f>
        <v>2808</v>
      </c>
      <c r="D27" s="157">
        <v>301</v>
      </c>
      <c r="E27" s="157">
        <v>211</v>
      </c>
      <c r="F27" s="157">
        <v>527</v>
      </c>
      <c r="G27" s="158">
        <v>54</v>
      </c>
      <c r="H27" s="158">
        <v>1</v>
      </c>
      <c r="I27" s="157">
        <v>52</v>
      </c>
      <c r="J27" s="158">
        <v>1085</v>
      </c>
      <c r="K27" s="158">
        <v>105</v>
      </c>
      <c r="L27" s="158">
        <v>175</v>
      </c>
      <c r="M27" s="158">
        <v>29</v>
      </c>
      <c r="N27" s="157">
        <v>243</v>
      </c>
      <c r="O27" s="157">
        <v>25</v>
      </c>
      <c r="P27" s="1"/>
      <c r="Q27"/>
      <c r="R27"/>
      <c r="S27"/>
      <c r="T27"/>
      <c r="U27"/>
      <c r="V27"/>
      <c r="W27"/>
    </row>
    <row r="28" spans="1:23" s="149" customFormat="1" ht="16.5" customHeight="1">
      <c r="A28" s="731"/>
      <c r="B28" s="159" t="s">
        <v>27</v>
      </c>
      <c r="C28" s="156">
        <f t="shared" si="0"/>
        <v>1330</v>
      </c>
      <c r="D28" s="157">
        <v>155</v>
      </c>
      <c r="E28" s="157">
        <v>102</v>
      </c>
      <c r="F28" s="157">
        <v>243</v>
      </c>
      <c r="G28" s="158">
        <v>25</v>
      </c>
      <c r="H28" s="158"/>
      <c r="I28" s="157">
        <v>29</v>
      </c>
      <c r="J28" s="158">
        <v>496</v>
      </c>
      <c r="K28" s="158">
        <v>65</v>
      </c>
      <c r="L28" s="158">
        <v>80</v>
      </c>
      <c r="M28" s="158">
        <v>21</v>
      </c>
      <c r="N28" s="157">
        <v>97</v>
      </c>
      <c r="O28" s="157">
        <v>17</v>
      </c>
      <c r="P28" s="1"/>
      <c r="Q28"/>
      <c r="R28"/>
      <c r="S28"/>
      <c r="T28"/>
      <c r="U28"/>
      <c r="V28"/>
      <c r="W28"/>
    </row>
    <row r="29" spans="1:23" s="149" customFormat="1" ht="16.5" customHeight="1">
      <c r="A29" s="732"/>
      <c r="B29" s="159" t="s">
        <v>29</v>
      </c>
      <c r="C29" s="162">
        <f t="shared" si="0"/>
        <v>1330</v>
      </c>
      <c r="D29" s="163">
        <v>275</v>
      </c>
      <c r="E29" s="163">
        <v>50</v>
      </c>
      <c r="F29" s="163">
        <v>186</v>
      </c>
      <c r="G29" s="162">
        <v>14</v>
      </c>
      <c r="H29" s="162"/>
      <c r="I29" s="163">
        <v>23</v>
      </c>
      <c r="J29" s="162">
        <v>633</v>
      </c>
      <c r="K29" s="162">
        <v>42</v>
      </c>
      <c r="L29" s="162">
        <v>40</v>
      </c>
      <c r="M29" s="162">
        <v>3</v>
      </c>
      <c r="N29" s="163">
        <v>60</v>
      </c>
      <c r="O29" s="163">
        <v>4</v>
      </c>
      <c r="P29" s="1"/>
      <c r="Q29"/>
      <c r="R29"/>
      <c r="S29"/>
      <c r="T29"/>
      <c r="U29"/>
      <c r="V29"/>
      <c r="W29"/>
    </row>
    <row r="30" spans="1:23" s="149" customFormat="1" ht="16.5" customHeight="1">
      <c r="A30" s="730" t="s">
        <v>73</v>
      </c>
      <c r="B30" s="155" t="s">
        <v>33</v>
      </c>
      <c r="C30" s="164">
        <f t="shared" si="0"/>
        <v>3087</v>
      </c>
      <c r="D30" s="165">
        <v>473</v>
      </c>
      <c r="E30" s="165">
        <v>123</v>
      </c>
      <c r="F30" s="165">
        <v>411</v>
      </c>
      <c r="G30" s="166">
        <v>73</v>
      </c>
      <c r="H30" s="166"/>
      <c r="I30" s="165">
        <v>60</v>
      </c>
      <c r="J30" s="166">
        <v>1388</v>
      </c>
      <c r="K30" s="166">
        <v>184</v>
      </c>
      <c r="L30" s="166">
        <v>180</v>
      </c>
      <c r="M30" s="166">
        <v>27</v>
      </c>
      <c r="N30" s="165">
        <v>137</v>
      </c>
      <c r="O30" s="165">
        <v>31</v>
      </c>
      <c r="P30" s="1"/>
      <c r="Q30"/>
      <c r="R30"/>
      <c r="S30"/>
      <c r="T30"/>
      <c r="U30"/>
      <c r="V30"/>
      <c r="W30"/>
    </row>
    <row r="31" spans="1:23" s="149" customFormat="1" ht="16.5" customHeight="1">
      <c r="A31" s="731"/>
      <c r="B31" s="159" t="s">
        <v>34</v>
      </c>
      <c r="C31" s="156">
        <f t="shared" si="0"/>
        <v>2306</v>
      </c>
      <c r="D31" s="157">
        <v>251</v>
      </c>
      <c r="E31" s="157">
        <v>106</v>
      </c>
      <c r="F31" s="157">
        <v>370</v>
      </c>
      <c r="G31" s="158">
        <v>23</v>
      </c>
      <c r="H31" s="158"/>
      <c r="I31" s="157">
        <v>3</v>
      </c>
      <c r="J31" s="158">
        <v>1094</v>
      </c>
      <c r="K31" s="158">
        <v>137</v>
      </c>
      <c r="L31" s="171">
        <v>185</v>
      </c>
      <c r="M31" s="158">
        <v>23</v>
      </c>
      <c r="N31" s="157">
        <v>96</v>
      </c>
      <c r="O31" s="157">
        <v>18</v>
      </c>
      <c r="P31" s="1"/>
      <c r="Q31"/>
      <c r="R31"/>
      <c r="S31"/>
      <c r="T31"/>
      <c r="U31"/>
      <c r="V31"/>
      <c r="W31"/>
    </row>
    <row r="32" spans="1:23" s="149" customFormat="1" ht="16.5" customHeight="1">
      <c r="A32" s="731"/>
      <c r="B32" s="159" t="s">
        <v>35</v>
      </c>
      <c r="C32" s="156">
        <f t="shared" si="0"/>
        <v>1326</v>
      </c>
      <c r="D32" s="157">
        <v>230</v>
      </c>
      <c r="E32" s="157">
        <v>47</v>
      </c>
      <c r="F32" s="157">
        <v>318</v>
      </c>
      <c r="G32" s="166">
        <v>11</v>
      </c>
      <c r="H32" s="166"/>
      <c r="I32" s="165">
        <v>2</v>
      </c>
      <c r="J32" s="166">
        <v>520</v>
      </c>
      <c r="K32" s="166">
        <v>21</v>
      </c>
      <c r="L32" s="166">
        <v>108</v>
      </c>
      <c r="M32" s="166">
        <v>3</v>
      </c>
      <c r="N32" s="165">
        <v>57</v>
      </c>
      <c r="O32" s="165">
        <v>9</v>
      </c>
      <c r="P32" s="1"/>
      <c r="Q32"/>
      <c r="R32"/>
      <c r="S32"/>
      <c r="T32"/>
      <c r="U32"/>
      <c r="V32"/>
      <c r="W32"/>
    </row>
    <row r="33" spans="1:23" s="149" customFormat="1" ht="16.5" customHeight="1">
      <c r="A33" s="731"/>
      <c r="B33" s="160" t="s">
        <v>36</v>
      </c>
      <c r="C33" s="156">
        <f>SUM(D33:O33)</f>
        <v>868</v>
      </c>
      <c r="D33" s="157">
        <v>73</v>
      </c>
      <c r="E33" s="157">
        <v>65</v>
      </c>
      <c r="F33" s="157">
        <v>222</v>
      </c>
      <c r="G33" s="158">
        <v>22</v>
      </c>
      <c r="H33" s="158"/>
      <c r="I33" s="157">
        <v>37</v>
      </c>
      <c r="J33" s="158">
        <v>269</v>
      </c>
      <c r="K33" s="158">
        <v>22</v>
      </c>
      <c r="L33" s="158">
        <v>75</v>
      </c>
      <c r="M33" s="158">
        <v>9</v>
      </c>
      <c r="N33" s="157">
        <v>63</v>
      </c>
      <c r="O33" s="157">
        <v>11</v>
      </c>
      <c r="P33" s="1"/>
      <c r="Q33"/>
      <c r="R33"/>
      <c r="S33"/>
      <c r="T33"/>
      <c r="U33"/>
      <c r="V33"/>
      <c r="W33"/>
    </row>
    <row r="34" spans="1:23" s="149" customFormat="1" ht="16.5" customHeight="1">
      <c r="A34" s="732"/>
      <c r="B34" s="161" t="s">
        <v>45</v>
      </c>
      <c r="C34" s="164">
        <f>SUM(D34:O34)</f>
        <v>2272</v>
      </c>
      <c r="D34" s="165">
        <v>241</v>
      </c>
      <c r="E34" s="165">
        <v>127</v>
      </c>
      <c r="F34" s="165">
        <v>483</v>
      </c>
      <c r="G34" s="166">
        <v>33</v>
      </c>
      <c r="H34" s="166"/>
      <c r="I34" s="165">
        <v>25</v>
      </c>
      <c r="J34" s="166">
        <v>944</v>
      </c>
      <c r="K34" s="166">
        <v>92</v>
      </c>
      <c r="L34" s="166">
        <v>191</v>
      </c>
      <c r="M34" s="166">
        <v>11</v>
      </c>
      <c r="N34" s="165">
        <v>107</v>
      </c>
      <c r="O34" s="165">
        <v>18</v>
      </c>
      <c r="P34" s="1"/>
      <c r="Q34"/>
      <c r="R34"/>
      <c r="S34"/>
      <c r="T34"/>
      <c r="U34"/>
      <c r="V34"/>
      <c r="W34"/>
    </row>
    <row r="35" spans="1:23" s="149" customFormat="1" ht="16.5" customHeight="1">
      <c r="A35" s="172" t="s">
        <v>60</v>
      </c>
      <c r="B35" s="173"/>
      <c r="C35" s="174">
        <f>SUM(D35:O35)</f>
        <v>65017</v>
      </c>
      <c r="D35" s="175">
        <f aca="true" t="shared" si="1" ref="D35:O35">SUM(D5:D34)</f>
        <v>8939</v>
      </c>
      <c r="E35" s="175">
        <f t="shared" si="1"/>
        <v>3208</v>
      </c>
      <c r="F35" s="175">
        <f t="shared" si="1"/>
        <v>10626</v>
      </c>
      <c r="G35" s="176">
        <f t="shared" si="1"/>
        <v>1122</v>
      </c>
      <c r="H35" s="176">
        <f t="shared" si="1"/>
        <v>21</v>
      </c>
      <c r="I35" s="175">
        <f t="shared" si="1"/>
        <v>973</v>
      </c>
      <c r="J35" s="176">
        <f t="shared" si="1"/>
        <v>28081</v>
      </c>
      <c r="K35" s="176">
        <f t="shared" si="1"/>
        <v>3110</v>
      </c>
      <c r="L35" s="176">
        <f t="shared" si="1"/>
        <v>4215</v>
      </c>
      <c r="M35" s="176">
        <f t="shared" si="1"/>
        <v>589</v>
      </c>
      <c r="N35" s="175">
        <f t="shared" si="1"/>
        <v>3551</v>
      </c>
      <c r="O35" s="175">
        <f t="shared" si="1"/>
        <v>582</v>
      </c>
      <c r="P35" s="1"/>
      <c r="Q35"/>
      <c r="R35"/>
      <c r="S35"/>
      <c r="T35"/>
      <c r="U35"/>
      <c r="V35"/>
      <c r="W35"/>
    </row>
    <row r="36" spans="1:23" s="149" customFormat="1" ht="16.5" customHeight="1">
      <c r="A36" s="177" t="s">
        <v>61</v>
      </c>
      <c r="B36" s="178"/>
      <c r="C36" s="164">
        <f>SUM(D36:O36)</f>
        <v>289</v>
      </c>
      <c r="D36" s="165">
        <v>35</v>
      </c>
      <c r="E36" s="165">
        <v>18</v>
      </c>
      <c r="F36" s="165">
        <v>25</v>
      </c>
      <c r="G36" s="166">
        <v>24</v>
      </c>
      <c r="H36" s="166">
        <v>3</v>
      </c>
      <c r="I36" s="165">
        <v>5</v>
      </c>
      <c r="J36" s="166">
        <v>135</v>
      </c>
      <c r="K36" s="166">
        <v>2</v>
      </c>
      <c r="L36" s="166">
        <v>17</v>
      </c>
      <c r="M36" s="166">
        <v>6</v>
      </c>
      <c r="N36" s="165">
        <v>12</v>
      </c>
      <c r="O36" s="165">
        <v>7</v>
      </c>
      <c r="P36" s="1"/>
      <c r="Q36"/>
      <c r="R36"/>
      <c r="S36"/>
      <c r="T36"/>
      <c r="U36"/>
      <c r="V36"/>
      <c r="W36"/>
    </row>
    <row r="37" spans="1:23" s="149" customFormat="1" ht="16.5" customHeight="1">
      <c r="A37" s="179" t="s">
        <v>62</v>
      </c>
      <c r="B37" s="180"/>
      <c r="C37" s="181">
        <f>SUM(D37:O37)</f>
        <v>194196</v>
      </c>
      <c r="D37" s="182">
        <v>36418</v>
      </c>
      <c r="E37" s="182">
        <v>13371</v>
      </c>
      <c r="F37" s="182">
        <v>39911</v>
      </c>
      <c r="G37" s="183">
        <v>2688</v>
      </c>
      <c r="H37" s="183">
        <v>73</v>
      </c>
      <c r="I37" s="182">
        <v>3110</v>
      </c>
      <c r="J37" s="183">
        <v>73856</v>
      </c>
      <c r="K37" s="183">
        <v>4333</v>
      </c>
      <c r="L37" s="183">
        <v>7243</v>
      </c>
      <c r="M37" s="183">
        <v>495</v>
      </c>
      <c r="N37" s="182">
        <v>10157</v>
      </c>
      <c r="O37" s="182">
        <v>2541</v>
      </c>
      <c r="P37" s="184"/>
      <c r="Q37"/>
      <c r="R37"/>
      <c r="S37"/>
      <c r="T37"/>
      <c r="U37"/>
      <c r="V37"/>
      <c r="W37"/>
    </row>
    <row r="38" spans="1:16" s="149" customFormat="1" ht="16.5" customHeight="1">
      <c r="A38" s="172" t="s">
        <v>63</v>
      </c>
      <c r="B38" s="173"/>
      <c r="C38" s="174">
        <f>SUM(C35:C37)</f>
        <v>259502</v>
      </c>
      <c r="D38" s="175">
        <f>SUM(D35:D37)</f>
        <v>45392</v>
      </c>
      <c r="E38" s="175">
        <f>SUM(E35:E37)</f>
        <v>16597</v>
      </c>
      <c r="F38" s="175">
        <f aca="true" t="shared" si="2" ref="F38:O38">SUM(F35:F37)</f>
        <v>50562</v>
      </c>
      <c r="G38" s="176">
        <f>SUM(G35:G37)</f>
        <v>3834</v>
      </c>
      <c r="H38" s="176">
        <f t="shared" si="2"/>
        <v>97</v>
      </c>
      <c r="I38" s="175">
        <f t="shared" si="2"/>
        <v>4088</v>
      </c>
      <c r="J38" s="176">
        <f t="shared" si="2"/>
        <v>102072</v>
      </c>
      <c r="K38" s="176">
        <f t="shared" si="2"/>
        <v>7445</v>
      </c>
      <c r="L38" s="176">
        <f t="shared" si="2"/>
        <v>11475</v>
      </c>
      <c r="M38" s="176">
        <f t="shared" si="2"/>
        <v>1090</v>
      </c>
      <c r="N38" s="175">
        <f>SUM(N35:N37)</f>
        <v>13720</v>
      </c>
      <c r="O38" s="175">
        <f t="shared" si="2"/>
        <v>3130</v>
      </c>
      <c r="P38" s="184"/>
    </row>
    <row r="39" spans="1:21" ht="16.5" customHeight="1">
      <c r="A39" s="185" t="s">
        <v>247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86"/>
      <c r="N39" s="142"/>
      <c r="O39" s="142"/>
      <c r="P39" s="142"/>
      <c r="Q39" s="149"/>
      <c r="R39" s="149"/>
      <c r="S39" s="149"/>
      <c r="T39" s="149"/>
      <c r="U39" s="149"/>
    </row>
    <row r="40" spans="1:16" ht="16.5" customHeight="1">
      <c r="A40" s="615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86"/>
      <c r="N40" s="142"/>
      <c r="O40" s="142"/>
      <c r="P40" s="142"/>
    </row>
    <row r="41" spans="1:16" ht="13.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86"/>
      <c r="N41" s="142"/>
      <c r="O41" s="142"/>
      <c r="P41" s="142"/>
    </row>
    <row r="42" spans="1:16" ht="13.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86"/>
      <c r="N42" s="142"/>
      <c r="O42" s="142"/>
      <c r="P42" s="142"/>
    </row>
    <row r="43" spans="1:16" ht="13.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86"/>
      <c r="N43" s="142"/>
      <c r="O43" s="142"/>
      <c r="P43" s="142"/>
    </row>
    <row r="44" spans="1:16" ht="13.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86"/>
      <c r="N44" s="142"/>
      <c r="O44" s="142"/>
      <c r="P44" s="142"/>
    </row>
    <row r="45" spans="1:13" ht="13.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86"/>
    </row>
    <row r="46" spans="1:13" ht="13.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86"/>
    </row>
    <row r="47" spans="1:13" ht="13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86"/>
    </row>
    <row r="48" spans="1:13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86"/>
    </row>
  </sheetData>
  <sheetProtection/>
  <mergeCells count="7">
    <mergeCell ref="A24:A29"/>
    <mergeCell ref="A30:A34"/>
    <mergeCell ref="D3:F3"/>
    <mergeCell ref="C3:C4"/>
    <mergeCell ref="A5:A12"/>
    <mergeCell ref="A13:A17"/>
    <mergeCell ref="A18:A23"/>
  </mergeCells>
  <printOptions horizontalCentered="1"/>
  <pageMargins left="0.3937007874015748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44</oddHeader>
  </headerFooter>
  <ignoredErrors>
    <ignoredError sqref="C7 C9 C12:C23 C26 C28:C30 C31:C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7"/>
  <sheetViews>
    <sheetView showZeros="0" showOutlineSymbol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24" sqref="AA24"/>
    </sheetView>
  </sheetViews>
  <sheetFormatPr defaultColWidth="10.75390625" defaultRowHeight="13.5"/>
  <cols>
    <col min="1" max="1" width="9.625" style="195" customWidth="1"/>
    <col min="2" max="2" width="8.625" style="195" customWidth="1"/>
    <col min="3" max="3" width="8.125" style="195" customWidth="1"/>
    <col min="4" max="6" width="7.625" style="195" customWidth="1"/>
    <col min="7" max="11" width="8.125" style="195" customWidth="1"/>
    <col min="12" max="12" width="3.50390625" style="194" customWidth="1"/>
    <col min="13" max="13" width="6.75390625" style="229" customWidth="1"/>
    <col min="14" max="21" width="6.00390625" style="194" customWidth="1"/>
    <col min="22" max="24" width="5.625" style="194" customWidth="1"/>
    <col min="25" max="25" width="4.625" style="194" customWidth="1"/>
    <col min="26" max="26" width="5.625" style="194" customWidth="1"/>
    <col min="27" max="27" width="3.875" style="194" customWidth="1"/>
    <col min="28" max="28" width="2.00390625" style="194" customWidth="1"/>
    <col min="29" max="16384" width="10.75390625" style="194" customWidth="1"/>
  </cols>
  <sheetData>
    <row r="1" spans="1:27" ht="42" customHeight="1">
      <c r="A1" s="189" t="s">
        <v>187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3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 ht="16.5" customHeight="1">
      <c r="A2" s="191"/>
      <c r="B2" s="191"/>
      <c r="C2" s="191"/>
      <c r="D2" s="191"/>
      <c r="E2" s="191"/>
      <c r="F2" s="191"/>
      <c r="G2" s="191"/>
      <c r="H2" s="191"/>
      <c r="K2" s="196" t="s">
        <v>243</v>
      </c>
      <c r="L2" s="192"/>
      <c r="M2"/>
      <c r="N2"/>
      <c r="O2"/>
      <c r="P2"/>
      <c r="Q2"/>
      <c r="R2"/>
      <c r="S2"/>
      <c r="T2"/>
      <c r="U2"/>
      <c r="V2"/>
      <c r="W2"/>
      <c r="X2"/>
      <c r="Y2"/>
      <c r="Z2" s="192"/>
      <c r="AA2" s="192"/>
    </row>
    <row r="3" spans="1:27" s="200" customFormat="1" ht="21" customHeight="1">
      <c r="A3" s="744" t="s">
        <v>78</v>
      </c>
      <c r="B3" s="746" t="s">
        <v>74</v>
      </c>
      <c r="C3" s="197" t="s">
        <v>75</v>
      </c>
      <c r="D3" s="198"/>
      <c r="E3" s="198"/>
      <c r="F3" s="198"/>
      <c r="G3" s="737" t="s">
        <v>179</v>
      </c>
      <c r="H3" s="737" t="s">
        <v>192</v>
      </c>
      <c r="I3" s="737" t="s">
        <v>218</v>
      </c>
      <c r="J3" s="739" t="s">
        <v>155</v>
      </c>
      <c r="K3" s="748" t="s">
        <v>196</v>
      </c>
      <c r="L3" s="199"/>
      <c r="M3"/>
      <c r="N3"/>
      <c r="O3"/>
      <c r="P3"/>
      <c r="Q3"/>
      <c r="R3"/>
      <c r="S3"/>
      <c r="T3"/>
      <c r="U3"/>
      <c r="V3"/>
      <c r="W3"/>
      <c r="X3"/>
      <c r="Y3"/>
      <c r="Z3" s="199"/>
      <c r="AA3" s="199"/>
    </row>
    <row r="4" spans="1:26" s="200" customFormat="1" ht="63.75" customHeight="1">
      <c r="A4" s="745"/>
      <c r="B4" s="747"/>
      <c r="C4" s="201"/>
      <c r="D4" s="202" t="s">
        <v>188</v>
      </c>
      <c r="E4" s="203" t="s">
        <v>189</v>
      </c>
      <c r="F4" s="203" t="s">
        <v>190</v>
      </c>
      <c r="G4" s="741"/>
      <c r="H4" s="741"/>
      <c r="I4" s="738"/>
      <c r="J4" s="740"/>
      <c r="K4" s="740"/>
      <c r="L4" s="199"/>
      <c r="M4"/>
      <c r="N4"/>
      <c r="O4"/>
      <c r="P4"/>
      <c r="Q4"/>
      <c r="R4"/>
      <c r="S4"/>
      <c r="T4"/>
      <c r="U4"/>
      <c r="V4"/>
      <c r="W4"/>
      <c r="X4"/>
      <c r="Y4"/>
      <c r="Z4" s="199"/>
    </row>
    <row r="5" spans="1:26" s="200" customFormat="1" ht="16.5" customHeight="1">
      <c r="A5" s="204" t="s">
        <v>13</v>
      </c>
      <c r="B5" s="205">
        <v>253</v>
      </c>
      <c r="C5" s="206">
        <v>7</v>
      </c>
      <c r="D5" s="207">
        <v>5</v>
      </c>
      <c r="E5" s="208">
        <v>0</v>
      </c>
      <c r="F5" s="208">
        <v>2</v>
      </c>
      <c r="G5" s="209">
        <v>14</v>
      </c>
      <c r="H5" s="209">
        <v>3</v>
      </c>
      <c r="I5" s="209">
        <v>158</v>
      </c>
      <c r="J5" s="210">
        <v>71</v>
      </c>
      <c r="K5" s="210">
        <v>25</v>
      </c>
      <c r="L5" s="199"/>
      <c r="M5"/>
      <c r="N5"/>
      <c r="O5"/>
      <c r="P5"/>
      <c r="Q5"/>
      <c r="R5"/>
      <c r="S5"/>
      <c r="T5"/>
      <c r="U5"/>
      <c r="V5"/>
      <c r="W5"/>
      <c r="X5"/>
      <c r="Y5"/>
      <c r="Z5" s="199"/>
    </row>
    <row r="6" spans="1:26" s="200" customFormat="1" ht="16.5" customHeight="1">
      <c r="A6" s="211" t="s">
        <v>19</v>
      </c>
      <c r="B6" s="205">
        <v>103</v>
      </c>
      <c r="C6" s="206">
        <v>9</v>
      </c>
      <c r="D6" s="212">
        <v>0</v>
      </c>
      <c r="E6" s="208">
        <v>3</v>
      </c>
      <c r="F6" s="208">
        <v>6</v>
      </c>
      <c r="G6" s="213">
        <v>4</v>
      </c>
      <c r="H6" s="213"/>
      <c r="I6" s="213">
        <v>62</v>
      </c>
      <c r="J6" s="214">
        <v>28</v>
      </c>
      <c r="K6" s="214">
        <v>8</v>
      </c>
      <c r="L6" s="199"/>
      <c r="M6"/>
      <c r="N6"/>
      <c r="O6"/>
      <c r="P6"/>
      <c r="Q6"/>
      <c r="R6"/>
      <c r="S6"/>
      <c r="T6"/>
      <c r="U6"/>
      <c r="V6"/>
      <c r="W6"/>
      <c r="X6"/>
      <c r="Y6"/>
      <c r="Z6" s="199"/>
    </row>
    <row r="7" spans="1:26" s="200" customFormat="1" ht="16.5" customHeight="1">
      <c r="A7" s="211" t="s">
        <v>30</v>
      </c>
      <c r="B7" s="205">
        <v>69</v>
      </c>
      <c r="C7" s="206">
        <v>3</v>
      </c>
      <c r="D7" s="212">
        <v>1</v>
      </c>
      <c r="E7" s="208">
        <v>1</v>
      </c>
      <c r="F7" s="208">
        <v>1</v>
      </c>
      <c r="G7" s="213">
        <v>2</v>
      </c>
      <c r="H7" s="213">
        <v>1</v>
      </c>
      <c r="I7" s="213">
        <v>49</v>
      </c>
      <c r="J7" s="210">
        <v>14</v>
      </c>
      <c r="K7" s="214">
        <v>7</v>
      </c>
      <c r="L7" s="199"/>
      <c r="M7"/>
      <c r="N7"/>
      <c r="O7"/>
      <c r="P7"/>
      <c r="Q7"/>
      <c r="R7"/>
      <c r="S7"/>
      <c r="T7"/>
      <c r="U7"/>
      <c r="V7"/>
      <c r="W7"/>
      <c r="X7"/>
      <c r="Y7"/>
      <c r="Z7" s="199"/>
    </row>
    <row r="8" spans="1:26" s="200" customFormat="1" ht="16.5" customHeight="1">
      <c r="A8" s="211" t="s">
        <v>31</v>
      </c>
      <c r="B8" s="205">
        <v>96</v>
      </c>
      <c r="C8" s="206">
        <v>4</v>
      </c>
      <c r="D8" s="212">
        <v>1</v>
      </c>
      <c r="E8" s="208">
        <v>2</v>
      </c>
      <c r="F8" s="208">
        <v>1</v>
      </c>
      <c r="G8" s="213">
        <v>3</v>
      </c>
      <c r="H8" s="213">
        <v>1</v>
      </c>
      <c r="I8" s="213">
        <v>53</v>
      </c>
      <c r="J8" s="214">
        <v>35</v>
      </c>
      <c r="K8" s="214">
        <v>4</v>
      </c>
      <c r="L8" s="199"/>
      <c r="M8"/>
      <c r="N8"/>
      <c r="O8"/>
      <c r="P8"/>
      <c r="Q8"/>
      <c r="R8"/>
      <c r="S8"/>
      <c r="T8"/>
      <c r="U8"/>
      <c r="V8"/>
      <c r="W8"/>
      <c r="X8"/>
      <c r="Y8"/>
      <c r="Z8" s="199"/>
    </row>
    <row r="9" spans="1:26" s="200" customFormat="1" ht="16.5" customHeight="1">
      <c r="A9" s="211" t="s">
        <v>4</v>
      </c>
      <c r="B9" s="205">
        <v>98</v>
      </c>
      <c r="C9" s="206">
        <v>5</v>
      </c>
      <c r="D9" s="212">
        <v>2</v>
      </c>
      <c r="E9" s="208">
        <v>0</v>
      </c>
      <c r="F9" s="208">
        <v>3</v>
      </c>
      <c r="G9" s="213">
        <v>5</v>
      </c>
      <c r="H9" s="213"/>
      <c r="I9" s="213">
        <v>76</v>
      </c>
      <c r="J9" s="210">
        <v>12</v>
      </c>
      <c r="K9" s="214">
        <v>28</v>
      </c>
      <c r="L9" s="199"/>
      <c r="M9"/>
      <c r="N9"/>
      <c r="O9"/>
      <c r="P9"/>
      <c r="Q9"/>
      <c r="R9"/>
      <c r="S9"/>
      <c r="T9"/>
      <c r="U9"/>
      <c r="V9"/>
      <c r="W9"/>
      <c r="X9"/>
      <c r="Y9"/>
      <c r="Z9" s="199"/>
    </row>
    <row r="10" spans="1:26" s="200" customFormat="1" ht="16.5" customHeight="1">
      <c r="A10" s="211" t="s">
        <v>26</v>
      </c>
      <c r="B10" s="205">
        <v>108</v>
      </c>
      <c r="C10" s="206">
        <v>2</v>
      </c>
      <c r="D10" s="212">
        <v>2</v>
      </c>
      <c r="E10" s="208">
        <v>0</v>
      </c>
      <c r="F10" s="208">
        <v>0</v>
      </c>
      <c r="G10" s="213">
        <v>4</v>
      </c>
      <c r="H10" s="213"/>
      <c r="I10" s="213">
        <v>71</v>
      </c>
      <c r="J10" s="214">
        <v>31</v>
      </c>
      <c r="K10" s="214">
        <v>8</v>
      </c>
      <c r="L10" s="199"/>
      <c r="M10"/>
      <c r="N10"/>
      <c r="O10"/>
      <c r="P10"/>
      <c r="Q10"/>
      <c r="R10"/>
      <c r="S10"/>
      <c r="T10"/>
      <c r="U10"/>
      <c r="V10"/>
      <c r="W10"/>
      <c r="X10"/>
      <c r="Y10"/>
      <c r="Z10" s="199"/>
    </row>
    <row r="11" spans="1:26" s="200" customFormat="1" ht="16.5" customHeight="1">
      <c r="A11" s="211" t="s">
        <v>20</v>
      </c>
      <c r="B11" s="205">
        <v>50</v>
      </c>
      <c r="C11" s="206">
        <v>4</v>
      </c>
      <c r="D11" s="212">
        <v>2</v>
      </c>
      <c r="E11" s="208">
        <v>0</v>
      </c>
      <c r="F11" s="208">
        <v>2</v>
      </c>
      <c r="G11" s="213">
        <v>1</v>
      </c>
      <c r="H11" s="213"/>
      <c r="I11" s="213">
        <v>30</v>
      </c>
      <c r="J11" s="210">
        <v>15</v>
      </c>
      <c r="K11" s="214">
        <v>5</v>
      </c>
      <c r="L11" s="199"/>
      <c r="M11"/>
      <c r="N11"/>
      <c r="O11"/>
      <c r="P11"/>
      <c r="Q11"/>
      <c r="R11"/>
      <c r="S11"/>
      <c r="T11"/>
      <c r="U11"/>
      <c r="V11"/>
      <c r="W11"/>
      <c r="X11"/>
      <c r="Y11"/>
      <c r="Z11" s="199"/>
    </row>
    <row r="12" spans="1:26" s="200" customFormat="1" ht="16.5" customHeight="1">
      <c r="A12" s="211" t="s">
        <v>28</v>
      </c>
      <c r="B12" s="205">
        <v>113</v>
      </c>
      <c r="C12" s="206">
        <v>1</v>
      </c>
      <c r="D12" s="212">
        <v>0</v>
      </c>
      <c r="E12" s="208">
        <v>0</v>
      </c>
      <c r="F12" s="208">
        <v>1</v>
      </c>
      <c r="G12" s="213">
        <v>5</v>
      </c>
      <c r="H12" s="213">
        <v>1</v>
      </c>
      <c r="I12" s="213">
        <v>83</v>
      </c>
      <c r="J12" s="214">
        <v>23</v>
      </c>
      <c r="K12" s="214">
        <v>7</v>
      </c>
      <c r="L12" s="199"/>
      <c r="M12"/>
      <c r="N12"/>
      <c r="O12"/>
      <c r="P12"/>
      <c r="Q12"/>
      <c r="R12"/>
      <c r="S12"/>
      <c r="T12"/>
      <c r="U12"/>
      <c r="V12"/>
      <c r="W12"/>
      <c r="X12"/>
      <c r="Y12"/>
      <c r="Z12" s="199"/>
    </row>
    <row r="13" spans="1:26" s="200" customFormat="1" ht="16.5" customHeight="1">
      <c r="A13" s="211" t="s">
        <v>17</v>
      </c>
      <c r="B13" s="205">
        <v>191</v>
      </c>
      <c r="C13" s="206">
        <v>9</v>
      </c>
      <c r="D13" s="212">
        <v>1</v>
      </c>
      <c r="E13" s="208">
        <v>2</v>
      </c>
      <c r="F13" s="208">
        <v>6</v>
      </c>
      <c r="G13" s="213">
        <v>4</v>
      </c>
      <c r="H13" s="213"/>
      <c r="I13" s="213">
        <v>109</v>
      </c>
      <c r="J13" s="210">
        <v>69</v>
      </c>
      <c r="K13" s="214">
        <v>23</v>
      </c>
      <c r="L13" s="199"/>
      <c r="M13"/>
      <c r="N13"/>
      <c r="O13"/>
      <c r="P13"/>
      <c r="Q13"/>
      <c r="R13"/>
      <c r="S13"/>
      <c r="T13"/>
      <c r="U13"/>
      <c r="V13"/>
      <c r="W13"/>
      <c r="X13"/>
      <c r="Y13"/>
      <c r="Z13" s="199"/>
    </row>
    <row r="14" spans="1:26" s="200" customFormat="1" ht="16.5" customHeight="1">
      <c r="A14" s="211" t="s">
        <v>27</v>
      </c>
      <c r="B14" s="205">
        <v>63</v>
      </c>
      <c r="C14" s="206">
        <v>0</v>
      </c>
      <c r="D14" s="212">
        <v>0</v>
      </c>
      <c r="E14" s="208">
        <v>0</v>
      </c>
      <c r="F14" s="208">
        <v>0</v>
      </c>
      <c r="G14" s="213">
        <v>2</v>
      </c>
      <c r="H14" s="213"/>
      <c r="I14" s="213">
        <v>43</v>
      </c>
      <c r="J14" s="214">
        <v>18</v>
      </c>
      <c r="K14" s="214">
        <v>3</v>
      </c>
      <c r="L14" s="199"/>
      <c r="M14"/>
      <c r="N14"/>
      <c r="O14"/>
      <c r="P14"/>
      <c r="Q14"/>
      <c r="R14"/>
      <c r="S14"/>
      <c r="T14"/>
      <c r="U14"/>
      <c r="V14"/>
      <c r="W14"/>
      <c r="X14"/>
      <c r="Y14"/>
      <c r="Z14" s="199"/>
    </row>
    <row r="15" spans="1:26" s="200" customFormat="1" ht="16.5" customHeight="1">
      <c r="A15" s="211" t="s">
        <v>33</v>
      </c>
      <c r="B15" s="205">
        <v>90</v>
      </c>
      <c r="C15" s="206">
        <v>1</v>
      </c>
      <c r="D15" s="212">
        <v>0</v>
      </c>
      <c r="E15" s="208">
        <v>0</v>
      </c>
      <c r="F15" s="208">
        <v>1</v>
      </c>
      <c r="G15" s="213">
        <v>5</v>
      </c>
      <c r="H15" s="213"/>
      <c r="I15" s="213">
        <v>55</v>
      </c>
      <c r="J15" s="210">
        <v>29</v>
      </c>
      <c r="K15" s="214">
        <v>7</v>
      </c>
      <c r="L15" s="199"/>
      <c r="M15"/>
      <c r="N15"/>
      <c r="O15"/>
      <c r="P15"/>
      <c r="Q15"/>
      <c r="R15"/>
      <c r="S15"/>
      <c r="T15"/>
      <c r="U15"/>
      <c r="V15"/>
      <c r="W15"/>
      <c r="X15"/>
      <c r="Y15"/>
      <c r="Z15" s="199"/>
    </row>
    <row r="16" spans="1:26" s="200" customFormat="1" ht="16.5" customHeight="1">
      <c r="A16" s="211" t="s">
        <v>14</v>
      </c>
      <c r="B16" s="205">
        <v>83</v>
      </c>
      <c r="C16" s="206">
        <v>5</v>
      </c>
      <c r="D16" s="212">
        <v>1</v>
      </c>
      <c r="E16" s="208">
        <v>1</v>
      </c>
      <c r="F16" s="208">
        <v>3</v>
      </c>
      <c r="G16" s="213">
        <v>7</v>
      </c>
      <c r="H16" s="213"/>
      <c r="I16" s="213">
        <v>52</v>
      </c>
      <c r="J16" s="214">
        <v>19</v>
      </c>
      <c r="K16" s="214">
        <v>6</v>
      </c>
      <c r="L16" s="199"/>
      <c r="M16"/>
      <c r="N16"/>
      <c r="O16"/>
      <c r="P16"/>
      <c r="Q16"/>
      <c r="R16"/>
      <c r="S16"/>
      <c r="T16"/>
      <c r="U16"/>
      <c r="V16"/>
      <c r="W16"/>
      <c r="X16"/>
      <c r="Y16"/>
      <c r="Z16" s="199"/>
    </row>
    <row r="17" spans="1:26" s="200" customFormat="1" ht="16.5" customHeight="1">
      <c r="A17" s="211" t="s">
        <v>34</v>
      </c>
      <c r="B17" s="205">
        <v>79</v>
      </c>
      <c r="C17" s="206">
        <v>4</v>
      </c>
      <c r="D17" s="212">
        <v>2</v>
      </c>
      <c r="E17" s="208">
        <v>2</v>
      </c>
      <c r="F17" s="208">
        <v>0</v>
      </c>
      <c r="G17" s="213">
        <v>3</v>
      </c>
      <c r="H17" s="213"/>
      <c r="I17" s="213">
        <v>49</v>
      </c>
      <c r="J17" s="210">
        <v>23</v>
      </c>
      <c r="K17" s="214">
        <v>9</v>
      </c>
      <c r="L17" s="199"/>
      <c r="M17"/>
      <c r="N17"/>
      <c r="O17"/>
      <c r="P17"/>
      <c r="Q17"/>
      <c r="R17"/>
      <c r="S17"/>
      <c r="T17"/>
      <c r="U17"/>
      <c r="V17"/>
      <c r="W17"/>
      <c r="X17"/>
      <c r="Y17"/>
      <c r="Z17" s="199"/>
    </row>
    <row r="18" spans="1:26" s="200" customFormat="1" ht="16.5" customHeight="1">
      <c r="A18" s="211" t="s">
        <v>21</v>
      </c>
      <c r="B18" s="205">
        <v>61</v>
      </c>
      <c r="C18" s="206">
        <v>1</v>
      </c>
      <c r="D18" s="212">
        <v>0</v>
      </c>
      <c r="E18" s="208">
        <v>1</v>
      </c>
      <c r="F18" s="208">
        <v>0</v>
      </c>
      <c r="G18" s="213">
        <v>4</v>
      </c>
      <c r="H18" s="213"/>
      <c r="I18" s="213">
        <v>42</v>
      </c>
      <c r="J18" s="214">
        <v>14</v>
      </c>
      <c r="K18" s="214">
        <v>5</v>
      </c>
      <c r="L18" s="199"/>
      <c r="M18"/>
      <c r="N18"/>
      <c r="O18"/>
      <c r="P18"/>
      <c r="Q18"/>
      <c r="R18"/>
      <c r="S18"/>
      <c r="T18"/>
      <c r="U18"/>
      <c r="V18"/>
      <c r="W18"/>
      <c r="X18"/>
      <c r="Y18"/>
      <c r="Z18" s="199"/>
    </row>
    <row r="19" spans="1:26" s="200" customFormat="1" ht="16.5" customHeight="1">
      <c r="A19" s="211" t="s">
        <v>22</v>
      </c>
      <c r="B19" s="205">
        <v>43</v>
      </c>
      <c r="C19" s="206">
        <v>4</v>
      </c>
      <c r="D19" s="212">
        <v>0</v>
      </c>
      <c r="E19" s="208">
        <v>1</v>
      </c>
      <c r="F19" s="208">
        <v>3</v>
      </c>
      <c r="G19" s="213">
        <v>4</v>
      </c>
      <c r="H19" s="213"/>
      <c r="I19" s="213">
        <v>25</v>
      </c>
      <c r="J19" s="210">
        <v>10</v>
      </c>
      <c r="K19" s="214">
        <v>2</v>
      </c>
      <c r="L19" s="199"/>
      <c r="M19"/>
      <c r="N19"/>
      <c r="O19"/>
      <c r="P19"/>
      <c r="Q19"/>
      <c r="R19"/>
      <c r="S19"/>
      <c r="T19"/>
      <c r="U19"/>
      <c r="V19"/>
      <c r="W19"/>
      <c r="X19"/>
      <c r="Y19"/>
      <c r="Z19" s="199"/>
    </row>
    <row r="20" spans="1:26" s="200" customFormat="1" ht="16.5" customHeight="1">
      <c r="A20" s="211" t="s">
        <v>5</v>
      </c>
      <c r="B20" s="205">
        <v>48</v>
      </c>
      <c r="C20" s="206">
        <v>1</v>
      </c>
      <c r="D20" s="212">
        <v>0</v>
      </c>
      <c r="E20" s="208">
        <v>0</v>
      </c>
      <c r="F20" s="208">
        <v>1</v>
      </c>
      <c r="G20" s="213">
        <v>3</v>
      </c>
      <c r="H20" s="213"/>
      <c r="I20" s="213">
        <v>36</v>
      </c>
      <c r="J20" s="214">
        <v>8</v>
      </c>
      <c r="K20" s="214">
        <v>4</v>
      </c>
      <c r="L20" s="199"/>
      <c r="M20"/>
      <c r="N20"/>
      <c r="O20"/>
      <c r="P20"/>
      <c r="Q20"/>
      <c r="R20"/>
      <c r="S20"/>
      <c r="T20"/>
      <c r="U20"/>
      <c r="V20"/>
      <c r="W20"/>
      <c r="X20"/>
      <c r="Y20"/>
      <c r="Z20" s="199"/>
    </row>
    <row r="21" spans="1:26" s="200" customFormat="1" ht="16.5" customHeight="1">
      <c r="A21" s="211" t="s">
        <v>29</v>
      </c>
      <c r="B21" s="205">
        <v>39</v>
      </c>
      <c r="C21" s="206">
        <v>1</v>
      </c>
      <c r="D21" s="212">
        <v>0</v>
      </c>
      <c r="E21" s="208">
        <v>0</v>
      </c>
      <c r="F21" s="208">
        <v>1</v>
      </c>
      <c r="G21" s="213">
        <v>2</v>
      </c>
      <c r="H21" s="213"/>
      <c r="I21" s="213">
        <v>25</v>
      </c>
      <c r="J21" s="210">
        <v>11</v>
      </c>
      <c r="K21" s="214">
        <v>3</v>
      </c>
      <c r="L21" s="199"/>
      <c r="M21"/>
      <c r="N21"/>
      <c r="O21"/>
      <c r="P21"/>
      <c r="Q21"/>
      <c r="R21"/>
      <c r="S21"/>
      <c r="T21"/>
      <c r="U21"/>
      <c r="V21"/>
      <c r="W21"/>
      <c r="X21"/>
      <c r="Y21"/>
      <c r="Z21" s="199"/>
    </row>
    <row r="22" spans="1:26" s="200" customFormat="1" ht="16.5" customHeight="1">
      <c r="A22" s="211" t="s">
        <v>23</v>
      </c>
      <c r="B22" s="205">
        <v>40</v>
      </c>
      <c r="C22" s="206">
        <v>1</v>
      </c>
      <c r="D22" s="212">
        <v>0</v>
      </c>
      <c r="E22" s="208">
        <v>0</v>
      </c>
      <c r="F22" s="208">
        <v>1</v>
      </c>
      <c r="G22" s="213">
        <v>2</v>
      </c>
      <c r="H22" s="213"/>
      <c r="I22" s="213">
        <v>31</v>
      </c>
      <c r="J22" s="214">
        <v>6</v>
      </c>
      <c r="K22" s="214">
        <v>5</v>
      </c>
      <c r="L22" s="199"/>
      <c r="M22"/>
      <c r="N22"/>
      <c r="O22"/>
      <c r="P22"/>
      <c r="Q22"/>
      <c r="R22"/>
      <c r="S22"/>
      <c r="T22"/>
      <c r="U22"/>
      <c r="V22"/>
      <c r="W22"/>
      <c r="X22"/>
      <c r="Y22"/>
      <c r="Z22" s="199"/>
    </row>
    <row r="23" spans="1:26" s="200" customFormat="1" ht="16.5" customHeight="1">
      <c r="A23" s="211" t="s">
        <v>35</v>
      </c>
      <c r="B23" s="205">
        <v>56</v>
      </c>
      <c r="C23" s="206">
        <v>6</v>
      </c>
      <c r="D23" s="212">
        <v>1</v>
      </c>
      <c r="E23" s="208">
        <v>1</v>
      </c>
      <c r="F23" s="208">
        <v>4</v>
      </c>
      <c r="G23" s="213">
        <v>6</v>
      </c>
      <c r="H23" s="213"/>
      <c r="I23" s="213">
        <v>27</v>
      </c>
      <c r="J23" s="210">
        <v>17</v>
      </c>
      <c r="K23" s="214">
        <v>5</v>
      </c>
      <c r="L23" s="199"/>
      <c r="M23"/>
      <c r="N23"/>
      <c r="O23"/>
      <c r="P23"/>
      <c r="Q23"/>
      <c r="R23"/>
      <c r="S23"/>
      <c r="T23"/>
      <c r="U23"/>
      <c r="V23"/>
      <c r="W23"/>
      <c r="X23"/>
      <c r="Y23"/>
      <c r="Z23" s="199"/>
    </row>
    <row r="24" spans="1:26" s="200" customFormat="1" ht="16.5" customHeight="1">
      <c r="A24" s="211" t="s">
        <v>36</v>
      </c>
      <c r="B24" s="205">
        <v>58</v>
      </c>
      <c r="C24" s="206">
        <v>7</v>
      </c>
      <c r="D24" s="212">
        <v>0</v>
      </c>
      <c r="E24" s="208">
        <v>0</v>
      </c>
      <c r="F24" s="208">
        <v>7</v>
      </c>
      <c r="G24" s="213">
        <v>3</v>
      </c>
      <c r="H24" s="213"/>
      <c r="I24" s="213">
        <v>39</v>
      </c>
      <c r="J24" s="214">
        <v>9</v>
      </c>
      <c r="K24" s="214">
        <v>7</v>
      </c>
      <c r="L24" s="199"/>
      <c r="M24"/>
      <c r="N24"/>
      <c r="O24"/>
      <c r="P24"/>
      <c r="Q24"/>
      <c r="R24"/>
      <c r="S24"/>
      <c r="T24"/>
      <c r="U24"/>
      <c r="V24"/>
      <c r="W24"/>
      <c r="X24"/>
      <c r="Y24"/>
      <c r="Z24" s="199"/>
    </row>
    <row r="25" spans="1:26" s="200" customFormat="1" ht="16.5" customHeight="1">
      <c r="A25" s="211" t="s">
        <v>24</v>
      </c>
      <c r="B25" s="205">
        <v>36</v>
      </c>
      <c r="C25" s="206">
        <v>7</v>
      </c>
      <c r="D25" s="212">
        <v>0</v>
      </c>
      <c r="E25" s="208">
        <v>1</v>
      </c>
      <c r="F25" s="208">
        <v>6</v>
      </c>
      <c r="G25" s="213">
        <v>4</v>
      </c>
      <c r="H25" s="213">
        <v>1</v>
      </c>
      <c r="I25" s="213">
        <v>17</v>
      </c>
      <c r="J25" s="210">
        <v>7</v>
      </c>
      <c r="K25" s="214">
        <v>4</v>
      </c>
      <c r="L25" s="199"/>
      <c r="M25"/>
      <c r="N25"/>
      <c r="O25"/>
      <c r="P25"/>
      <c r="Q25"/>
      <c r="R25"/>
      <c r="S25"/>
      <c r="T25"/>
      <c r="U25"/>
      <c r="V25"/>
      <c r="W25"/>
      <c r="X25"/>
      <c r="Y25"/>
      <c r="Z25" s="199"/>
    </row>
    <row r="26" spans="1:26" s="200" customFormat="1" ht="16.5" customHeight="1">
      <c r="A26" s="211" t="s">
        <v>15</v>
      </c>
      <c r="B26" s="205">
        <v>73</v>
      </c>
      <c r="C26" s="206">
        <v>8</v>
      </c>
      <c r="D26" s="212">
        <v>0</v>
      </c>
      <c r="E26" s="208">
        <v>3</v>
      </c>
      <c r="F26" s="208">
        <v>5</v>
      </c>
      <c r="G26" s="213">
        <v>3</v>
      </c>
      <c r="H26" s="213"/>
      <c r="I26" s="213">
        <v>44</v>
      </c>
      <c r="J26" s="214">
        <v>18</v>
      </c>
      <c r="K26" s="214">
        <v>6</v>
      </c>
      <c r="L26" s="199"/>
      <c r="M26"/>
      <c r="N26"/>
      <c r="O26"/>
      <c r="P26"/>
      <c r="Q26"/>
      <c r="R26"/>
      <c r="S26"/>
      <c r="T26"/>
      <c r="U26"/>
      <c r="V26"/>
      <c r="W26"/>
      <c r="X26"/>
      <c r="Y26"/>
      <c r="Z26" s="199"/>
    </row>
    <row r="27" spans="1:26" s="200" customFormat="1" ht="16.5" customHeight="1">
      <c r="A27" s="211" t="s">
        <v>16</v>
      </c>
      <c r="B27" s="205">
        <v>36</v>
      </c>
      <c r="C27" s="206">
        <v>1</v>
      </c>
      <c r="D27" s="212">
        <v>0</v>
      </c>
      <c r="E27" s="208">
        <v>1</v>
      </c>
      <c r="F27" s="208">
        <v>0</v>
      </c>
      <c r="G27" s="213">
        <v>2</v>
      </c>
      <c r="H27" s="213"/>
      <c r="I27" s="213">
        <v>26</v>
      </c>
      <c r="J27" s="210">
        <v>7</v>
      </c>
      <c r="K27" s="214">
        <v>3</v>
      </c>
      <c r="L27" s="199"/>
      <c r="M27"/>
      <c r="N27"/>
      <c r="O27"/>
      <c r="P27"/>
      <c r="Q27"/>
      <c r="R27"/>
      <c r="S27"/>
      <c r="T27"/>
      <c r="U27"/>
      <c r="V27"/>
      <c r="W27"/>
      <c r="X27"/>
      <c r="Y27"/>
      <c r="Z27" s="199"/>
    </row>
    <row r="28" spans="1:26" s="200" customFormat="1" ht="16.5" customHeight="1">
      <c r="A28" s="211" t="s">
        <v>6</v>
      </c>
      <c r="B28" s="205">
        <v>34</v>
      </c>
      <c r="C28" s="206">
        <v>2</v>
      </c>
      <c r="D28" s="212">
        <v>0</v>
      </c>
      <c r="E28" s="208">
        <v>0</v>
      </c>
      <c r="F28" s="208">
        <v>2</v>
      </c>
      <c r="G28" s="213">
        <v>2</v>
      </c>
      <c r="H28" s="213"/>
      <c r="I28" s="213">
        <v>25</v>
      </c>
      <c r="J28" s="214">
        <v>5</v>
      </c>
      <c r="K28" s="214">
        <v>3</v>
      </c>
      <c r="L28" s="199"/>
      <c r="M28"/>
      <c r="N28"/>
      <c r="O28"/>
      <c r="P28"/>
      <c r="Q28"/>
      <c r="R28"/>
      <c r="S28"/>
      <c r="T28"/>
      <c r="U28"/>
      <c r="V28"/>
      <c r="W28"/>
      <c r="X28"/>
      <c r="Y28"/>
      <c r="Z28" s="199"/>
    </row>
    <row r="29" spans="1:26" s="200" customFormat="1" ht="16.5" customHeight="1">
      <c r="A29" s="211" t="s">
        <v>9</v>
      </c>
      <c r="B29" s="205">
        <v>42</v>
      </c>
      <c r="C29" s="206">
        <v>3</v>
      </c>
      <c r="D29" s="212">
        <v>1</v>
      </c>
      <c r="E29" s="208">
        <v>2</v>
      </c>
      <c r="F29" s="208">
        <v>0</v>
      </c>
      <c r="G29" s="213">
        <v>4</v>
      </c>
      <c r="H29" s="213"/>
      <c r="I29" s="213">
        <v>29</v>
      </c>
      <c r="J29" s="210">
        <v>6</v>
      </c>
      <c r="K29" s="214">
        <v>13</v>
      </c>
      <c r="L29" s="199"/>
      <c r="M29"/>
      <c r="N29"/>
      <c r="O29"/>
      <c r="P29"/>
      <c r="Q29"/>
      <c r="R29"/>
      <c r="S29"/>
      <c r="T29"/>
      <c r="U29"/>
      <c r="V29"/>
      <c r="W29"/>
      <c r="X29"/>
      <c r="Y29"/>
      <c r="Z29" s="199"/>
    </row>
    <row r="30" spans="1:26" s="200" customFormat="1" ht="16.5" customHeight="1">
      <c r="A30" s="211" t="s">
        <v>79</v>
      </c>
      <c r="B30" s="205">
        <v>112</v>
      </c>
      <c r="C30" s="206">
        <v>8</v>
      </c>
      <c r="D30" s="212">
        <v>1</v>
      </c>
      <c r="E30" s="208">
        <v>1</v>
      </c>
      <c r="F30" s="208">
        <v>6</v>
      </c>
      <c r="G30" s="213">
        <v>3</v>
      </c>
      <c r="H30" s="213"/>
      <c r="I30" s="213">
        <v>74</v>
      </c>
      <c r="J30" s="214">
        <v>27</v>
      </c>
      <c r="K30" s="214">
        <v>9</v>
      </c>
      <c r="L30" s="199"/>
      <c r="M30"/>
      <c r="N30"/>
      <c r="O30"/>
      <c r="P30"/>
      <c r="Q30"/>
      <c r="R30"/>
      <c r="S30"/>
      <c r="T30"/>
      <c r="U30"/>
      <c r="V30"/>
      <c r="W30"/>
      <c r="X30"/>
      <c r="Y30"/>
      <c r="Z30" s="199"/>
    </row>
    <row r="31" spans="1:26" s="200" customFormat="1" ht="16.5" customHeight="1">
      <c r="A31" s="211" t="s">
        <v>7</v>
      </c>
      <c r="B31" s="205">
        <v>16</v>
      </c>
      <c r="C31" s="206">
        <v>1</v>
      </c>
      <c r="D31" s="212">
        <v>0</v>
      </c>
      <c r="E31" s="208">
        <v>0</v>
      </c>
      <c r="F31" s="208">
        <v>1</v>
      </c>
      <c r="G31" s="213">
        <v>4</v>
      </c>
      <c r="H31" s="213"/>
      <c r="I31" s="213">
        <v>10</v>
      </c>
      <c r="J31" s="210">
        <v>1</v>
      </c>
      <c r="K31" s="214">
        <v>4</v>
      </c>
      <c r="L31" s="199"/>
      <c r="M31"/>
      <c r="N31"/>
      <c r="O31"/>
      <c r="P31"/>
      <c r="Q31"/>
      <c r="R31"/>
      <c r="S31"/>
      <c r="T31"/>
      <c r="U31"/>
      <c r="V31"/>
      <c r="W31"/>
      <c r="X31"/>
      <c r="Y31"/>
      <c r="Z31" s="199"/>
    </row>
    <row r="32" spans="1:26" s="200" customFormat="1" ht="16.5" customHeight="1">
      <c r="A32" s="211" t="s">
        <v>10</v>
      </c>
      <c r="B32" s="205">
        <v>19</v>
      </c>
      <c r="C32" s="206">
        <v>3</v>
      </c>
      <c r="D32" s="212">
        <v>0</v>
      </c>
      <c r="E32" s="208">
        <v>0</v>
      </c>
      <c r="F32" s="208">
        <v>3</v>
      </c>
      <c r="G32" s="213">
        <v>8</v>
      </c>
      <c r="H32" s="213"/>
      <c r="I32" s="213">
        <v>7</v>
      </c>
      <c r="J32" s="214">
        <v>1</v>
      </c>
      <c r="K32" s="214">
        <v>10</v>
      </c>
      <c r="L32" s="199"/>
      <c r="M32"/>
      <c r="N32"/>
      <c r="O32"/>
      <c r="P32"/>
      <c r="Q32"/>
      <c r="R32"/>
      <c r="S32"/>
      <c r="T32"/>
      <c r="U32"/>
      <c r="V32"/>
      <c r="W32"/>
      <c r="X32"/>
      <c r="Y32"/>
      <c r="Z32" s="199"/>
    </row>
    <row r="33" spans="1:26" s="200" customFormat="1" ht="16.5" customHeight="1">
      <c r="A33" s="211" t="s">
        <v>11</v>
      </c>
      <c r="B33" s="205">
        <v>3</v>
      </c>
      <c r="C33" s="206">
        <v>1</v>
      </c>
      <c r="D33" s="212">
        <v>0</v>
      </c>
      <c r="E33" s="208">
        <v>0</v>
      </c>
      <c r="F33" s="208">
        <v>1</v>
      </c>
      <c r="G33" s="213"/>
      <c r="H33" s="213"/>
      <c r="I33" s="213">
        <v>2</v>
      </c>
      <c r="J33" s="210">
        <v>0</v>
      </c>
      <c r="K33" s="214">
        <v>2</v>
      </c>
      <c r="L33" s="199"/>
      <c r="M33"/>
      <c r="N33"/>
      <c r="O33"/>
      <c r="P33"/>
      <c r="Q33"/>
      <c r="R33"/>
      <c r="S33"/>
      <c r="T33"/>
      <c r="U33"/>
      <c r="V33"/>
      <c r="W33"/>
      <c r="X33"/>
      <c r="Y33"/>
      <c r="Z33" s="199"/>
    </row>
    <row r="34" spans="1:26" s="200" customFormat="1" ht="16.5" customHeight="1">
      <c r="A34" s="215" t="s">
        <v>8</v>
      </c>
      <c r="B34" s="205">
        <v>5</v>
      </c>
      <c r="C34" s="206">
        <v>1</v>
      </c>
      <c r="D34" s="216">
        <v>0</v>
      </c>
      <c r="E34" s="208">
        <v>1</v>
      </c>
      <c r="F34" s="208">
        <v>0</v>
      </c>
      <c r="G34" s="217">
        <v>2</v>
      </c>
      <c r="H34" s="217"/>
      <c r="I34" s="217">
        <v>2</v>
      </c>
      <c r="J34" s="214">
        <v>0</v>
      </c>
      <c r="K34" s="218">
        <v>4</v>
      </c>
      <c r="L34" s="199"/>
      <c r="M34"/>
      <c r="N34"/>
      <c r="O34"/>
      <c r="P34"/>
      <c r="Q34"/>
      <c r="R34"/>
      <c r="S34"/>
      <c r="T34"/>
      <c r="U34"/>
      <c r="V34"/>
      <c r="W34"/>
      <c r="X34"/>
      <c r="Y34"/>
      <c r="Z34" s="199"/>
    </row>
    <row r="35" spans="1:26" s="200" customFormat="1" ht="16.5" customHeight="1">
      <c r="A35" s="219" t="s">
        <v>60</v>
      </c>
      <c r="B35" s="220">
        <v>2117</v>
      </c>
      <c r="C35" s="221">
        <v>110</v>
      </c>
      <c r="D35" s="222">
        <v>20</v>
      </c>
      <c r="E35" s="223">
        <v>23</v>
      </c>
      <c r="F35" s="223">
        <v>67</v>
      </c>
      <c r="G35" s="224">
        <v>115</v>
      </c>
      <c r="H35" s="224">
        <v>7</v>
      </c>
      <c r="I35" s="224">
        <v>1351</v>
      </c>
      <c r="J35" s="225">
        <v>534</v>
      </c>
      <c r="K35" s="225">
        <v>229</v>
      </c>
      <c r="L35" s="199"/>
      <c r="M35"/>
      <c r="N35"/>
      <c r="O35"/>
      <c r="P35"/>
      <c r="Q35"/>
      <c r="R35"/>
      <c r="S35"/>
      <c r="T35"/>
      <c r="U35"/>
      <c r="V35"/>
      <c r="W35"/>
      <c r="X35"/>
      <c r="Y35"/>
      <c r="Z35" s="199"/>
    </row>
    <row r="36" spans="1:26" s="200" customFormat="1" ht="16.5" customHeight="1">
      <c r="A36" s="204" t="s">
        <v>61</v>
      </c>
      <c r="B36" s="205">
        <v>26</v>
      </c>
      <c r="C36" s="206">
        <v>1</v>
      </c>
      <c r="D36" s="207">
        <v>0</v>
      </c>
      <c r="E36" s="208">
        <v>0</v>
      </c>
      <c r="F36" s="208">
        <v>1</v>
      </c>
      <c r="G36" s="209">
        <v>6</v>
      </c>
      <c r="H36" s="209"/>
      <c r="I36" s="209">
        <v>17</v>
      </c>
      <c r="J36" s="210">
        <v>2</v>
      </c>
      <c r="K36" s="210">
        <v>5</v>
      </c>
      <c r="L36" s="199"/>
      <c r="M36"/>
      <c r="N36"/>
      <c r="O36"/>
      <c r="P36"/>
      <c r="Q36"/>
      <c r="R36"/>
      <c r="S36"/>
      <c r="T36"/>
      <c r="U36"/>
      <c r="V36"/>
      <c r="W36"/>
      <c r="X36"/>
      <c r="Y36"/>
      <c r="Z36" s="199"/>
    </row>
    <row r="37" spans="1:26" s="200" customFormat="1" ht="16.5" customHeight="1">
      <c r="A37" s="215" t="s">
        <v>62</v>
      </c>
      <c r="B37" s="205">
        <v>4612</v>
      </c>
      <c r="C37" s="206">
        <v>243</v>
      </c>
      <c r="D37" s="216">
        <v>12</v>
      </c>
      <c r="E37" s="208">
        <v>101</v>
      </c>
      <c r="F37" s="208">
        <v>130</v>
      </c>
      <c r="G37" s="217">
        <v>143</v>
      </c>
      <c r="H37" s="217">
        <v>18</v>
      </c>
      <c r="I37" s="217">
        <v>3322</v>
      </c>
      <c r="J37" s="218">
        <v>886</v>
      </c>
      <c r="K37" s="218">
        <v>292</v>
      </c>
      <c r="L37" s="199"/>
      <c r="M37"/>
      <c r="N37"/>
      <c r="O37"/>
      <c r="P37"/>
      <c r="Q37"/>
      <c r="R37"/>
      <c r="S37"/>
      <c r="T37"/>
      <c r="U37"/>
      <c r="V37"/>
      <c r="W37"/>
      <c r="X37"/>
      <c r="Y37"/>
      <c r="Z37" s="199"/>
    </row>
    <row r="38" spans="1:26" s="200" customFormat="1" ht="16.5" customHeight="1">
      <c r="A38" s="219" t="s">
        <v>63</v>
      </c>
      <c r="B38" s="220">
        <v>6755</v>
      </c>
      <c r="C38" s="224">
        <v>354</v>
      </c>
      <c r="D38" s="226">
        <v>32</v>
      </c>
      <c r="E38" s="223">
        <v>124</v>
      </c>
      <c r="F38" s="223">
        <v>198</v>
      </c>
      <c r="G38" s="224">
        <v>264</v>
      </c>
      <c r="H38" s="224">
        <v>25</v>
      </c>
      <c r="I38" s="224">
        <v>4690</v>
      </c>
      <c r="J38" s="225">
        <v>1422</v>
      </c>
      <c r="K38" s="225">
        <v>526</v>
      </c>
      <c r="L38" s="199"/>
      <c r="M38"/>
      <c r="N38"/>
      <c r="O38"/>
      <c r="P38"/>
      <c r="Q38"/>
      <c r="R38"/>
      <c r="S38"/>
      <c r="T38"/>
      <c r="U38"/>
      <c r="V38"/>
      <c r="W38"/>
      <c r="X38"/>
      <c r="Y38"/>
      <c r="Z38" s="199"/>
    </row>
    <row r="39" spans="1:27" ht="9.75" customHeight="1">
      <c r="A39" s="227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192"/>
      <c r="M39" s="193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</row>
    <row r="40" spans="1:27" ht="16.5" customHeight="1">
      <c r="A40" s="227" t="s">
        <v>219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192"/>
      <c r="M40"/>
      <c r="N40"/>
      <c r="O40"/>
      <c r="P40"/>
      <c r="Q40"/>
      <c r="R40"/>
      <c r="S40"/>
      <c r="T40"/>
      <c r="U40"/>
      <c r="V40"/>
      <c r="X40" s="192"/>
      <c r="Y40" s="192"/>
      <c r="Z40" s="192"/>
      <c r="AA40" s="192"/>
    </row>
    <row r="41" spans="1:27" ht="3.75" customHeight="1">
      <c r="A41" s="742"/>
      <c r="B41" s="743"/>
      <c r="C41" s="743"/>
      <c r="D41" s="743"/>
      <c r="E41" s="743"/>
      <c r="F41" s="743"/>
      <c r="G41" s="743"/>
      <c r="H41" s="743"/>
      <c r="I41" s="743"/>
      <c r="J41" s="743"/>
      <c r="K41" s="743"/>
      <c r="L41" s="192"/>
      <c r="M41"/>
      <c r="N41"/>
      <c r="O41"/>
      <c r="P41"/>
      <c r="Q41"/>
      <c r="R41"/>
      <c r="S41"/>
      <c r="T41"/>
      <c r="U41"/>
      <c r="V41"/>
      <c r="X41" s="192"/>
      <c r="Y41" s="192"/>
      <c r="Z41" s="192"/>
      <c r="AA41" s="192"/>
    </row>
    <row r="42" spans="1:27" ht="28.5" customHeight="1">
      <c r="A42" s="736" t="s">
        <v>244</v>
      </c>
      <c r="B42" s="736"/>
      <c r="C42" s="736"/>
      <c r="D42" s="736"/>
      <c r="E42" s="736"/>
      <c r="F42" s="736"/>
      <c r="G42" s="736"/>
      <c r="H42" s="736"/>
      <c r="I42" s="736"/>
      <c r="J42" s="736"/>
      <c r="K42" s="736"/>
      <c r="L42" s="192"/>
      <c r="M42"/>
      <c r="N42"/>
      <c r="O42"/>
      <c r="P42"/>
      <c r="Q42"/>
      <c r="R42"/>
      <c r="S42"/>
      <c r="T42"/>
      <c r="U42"/>
      <c r="V42"/>
      <c r="X42" s="192"/>
      <c r="Y42" s="192"/>
      <c r="Z42" s="192"/>
      <c r="AA42" s="192"/>
    </row>
    <row r="43" spans="1:27" ht="28.5" customHeight="1">
      <c r="A43" s="736" t="s">
        <v>245</v>
      </c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192"/>
      <c r="M43"/>
      <c r="N43"/>
      <c r="O43"/>
      <c r="P43"/>
      <c r="Q43"/>
      <c r="R43"/>
      <c r="S43"/>
      <c r="T43"/>
      <c r="U43"/>
      <c r="V43"/>
      <c r="X43" s="192"/>
      <c r="Y43" s="192"/>
      <c r="Z43" s="192"/>
      <c r="AA43" s="192"/>
    </row>
    <row r="44" spans="2:27" ht="13.5" customHeight="1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2"/>
      <c r="M44"/>
      <c r="N44"/>
      <c r="O44"/>
      <c r="P44"/>
      <c r="Q44"/>
      <c r="R44"/>
      <c r="S44"/>
      <c r="T44"/>
      <c r="U44"/>
      <c r="V44"/>
      <c r="X44" s="192"/>
      <c r="Y44" s="192"/>
      <c r="Z44" s="192"/>
      <c r="AA44" s="192"/>
    </row>
    <row r="45" spans="13:22" ht="13.5">
      <c r="M45"/>
      <c r="N45"/>
      <c r="O45"/>
      <c r="P45"/>
      <c r="Q45"/>
      <c r="R45"/>
      <c r="S45"/>
      <c r="T45"/>
      <c r="U45"/>
      <c r="V45"/>
    </row>
    <row r="47" spans="14:21" ht="13.5">
      <c r="N47" s="230"/>
      <c r="O47" s="230"/>
      <c r="P47" s="230"/>
      <c r="Q47" s="230"/>
      <c r="R47" s="230"/>
      <c r="S47" s="230"/>
      <c r="T47" s="230"/>
      <c r="U47" s="230"/>
    </row>
    <row r="54" ht="14.25" customHeight="1"/>
  </sheetData>
  <sheetProtection/>
  <mergeCells count="10">
    <mergeCell ref="A42:K42"/>
    <mergeCell ref="A43:K43"/>
    <mergeCell ref="I3:I4"/>
    <mergeCell ref="J3:J4"/>
    <mergeCell ref="G3:G4"/>
    <mergeCell ref="H3:H4"/>
    <mergeCell ref="A41:K41"/>
    <mergeCell ref="A3:A4"/>
    <mergeCell ref="B3:B4"/>
    <mergeCell ref="K3:K4"/>
  </mergeCells>
  <printOptions horizontalCentered="1"/>
  <pageMargins left="0.5511811023622047" right="0.5511811023622047" top="0.984251968503937" bottom="0.5905511811023623" header="0.5118110236220472" footer="0.5118110236220472"/>
  <pageSetup blackAndWhite="1" fitToWidth="0" fitToHeight="1" horizontalDpi="600" verticalDpi="600" orientation="portrait" paperSize="9" r:id="rId1"/>
  <headerFooter alignWithMargins="0">
    <oddHeader>&amp;R&amp;"ＭＳ Ｐ明朝,標準"45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5"/>
  <sheetViews>
    <sheetView showOutlineSymbols="0" view="pageBreakPreview" zoomScaleSheetLayoutView="100" zoomScalePageLayoutView="0" workbookViewId="0" topLeftCell="A1">
      <selection activeCell="B5" sqref="B5"/>
    </sheetView>
  </sheetViews>
  <sheetFormatPr defaultColWidth="10.75390625" defaultRowHeight="13.5"/>
  <cols>
    <col min="1" max="1" width="8.75390625" style="234" customWidth="1"/>
    <col min="2" max="16" width="5.625" style="234" customWidth="1"/>
    <col min="17" max="17" width="5.25390625" style="234" customWidth="1"/>
    <col min="18" max="18" width="12.625" style="234" customWidth="1"/>
    <col min="19" max="22" width="9.375" style="234" customWidth="1"/>
    <col min="23" max="23" width="10.875" style="234" bestFit="1" customWidth="1"/>
    <col min="24" max="16384" width="10.75390625" style="234" customWidth="1"/>
  </cols>
  <sheetData>
    <row r="1" spans="1:22" ht="25.5" customHeight="1">
      <c r="A1" s="231" t="s">
        <v>172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/>
      <c r="S1"/>
      <c r="T1"/>
      <c r="U1"/>
      <c r="V1"/>
    </row>
    <row r="2" spans="1:22" ht="16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5" t="s">
        <v>200</v>
      </c>
      <c r="Q2" s="235"/>
      <c r="R2"/>
      <c r="S2"/>
      <c r="T2"/>
      <c r="U2"/>
      <c r="V2"/>
    </row>
    <row r="3" spans="1:22" s="241" customFormat="1" ht="42" customHeight="1">
      <c r="A3" s="751" t="s">
        <v>76</v>
      </c>
      <c r="B3" s="757" t="s">
        <v>157</v>
      </c>
      <c r="C3" s="758"/>
      <c r="D3" s="758"/>
      <c r="E3" s="758"/>
      <c r="F3" s="759"/>
      <c r="G3" s="758" t="s">
        <v>158</v>
      </c>
      <c r="H3" s="758"/>
      <c r="I3" s="758"/>
      <c r="J3" s="758"/>
      <c r="K3" s="760"/>
      <c r="L3" s="753" t="s">
        <v>81</v>
      </c>
      <c r="M3" s="754"/>
      <c r="N3" s="754"/>
      <c r="O3" s="755"/>
      <c r="P3" s="756"/>
      <c r="Q3" s="240"/>
      <c r="R3"/>
      <c r="S3"/>
      <c r="T3"/>
      <c r="U3"/>
      <c r="V3"/>
    </row>
    <row r="4" spans="1:22" s="241" customFormat="1" ht="42" customHeight="1">
      <c r="A4" s="752"/>
      <c r="B4" s="242" t="s">
        <v>227</v>
      </c>
      <c r="C4" s="243" t="s">
        <v>228</v>
      </c>
      <c r="D4" s="244" t="s">
        <v>229</v>
      </c>
      <c r="E4" s="245" t="s">
        <v>230</v>
      </c>
      <c r="F4" s="246" t="s">
        <v>231</v>
      </c>
      <c r="G4" s="247" t="s">
        <v>227</v>
      </c>
      <c r="H4" s="243" t="s">
        <v>228</v>
      </c>
      <c r="I4" s="244" t="s">
        <v>229</v>
      </c>
      <c r="J4" s="245" t="s">
        <v>230</v>
      </c>
      <c r="K4" s="248" t="s">
        <v>231</v>
      </c>
      <c r="L4" s="249" t="s">
        <v>227</v>
      </c>
      <c r="M4" s="243" t="s">
        <v>228</v>
      </c>
      <c r="N4" s="244" t="s">
        <v>229</v>
      </c>
      <c r="O4" s="250" t="s">
        <v>230</v>
      </c>
      <c r="P4" s="246" t="s">
        <v>231</v>
      </c>
      <c r="Q4" s="251"/>
      <c r="R4"/>
      <c r="S4"/>
      <c r="T4"/>
      <c r="U4"/>
      <c r="V4"/>
    </row>
    <row r="5" spans="1:22" s="241" customFormat="1" ht="16.5" customHeight="1">
      <c r="A5" s="252" t="s">
        <v>13</v>
      </c>
      <c r="B5" s="572">
        <v>14.49788721062136</v>
      </c>
      <c r="C5" s="573">
        <v>13.466008514194677</v>
      </c>
      <c r="D5" s="573">
        <v>12.790975907659123</v>
      </c>
      <c r="E5" s="573">
        <v>12.427140278560753</v>
      </c>
      <c r="F5" s="574">
        <v>11.585540065764754</v>
      </c>
      <c r="G5" s="575">
        <v>11.159938255294886</v>
      </c>
      <c r="H5" s="575">
        <v>13.892091350369185</v>
      </c>
      <c r="I5" s="575">
        <v>17.17998900023571</v>
      </c>
      <c r="J5" s="575">
        <v>20.589325458190892</v>
      </c>
      <c r="K5" s="576">
        <v>24.399277592019576</v>
      </c>
      <c r="L5" s="577">
        <v>76.97630760376558</v>
      </c>
      <c r="M5" s="578">
        <v>103.16413609664193</v>
      </c>
      <c r="N5" s="578">
        <v>134.31335594923985</v>
      </c>
      <c r="O5" s="578">
        <v>165.68031740746906</v>
      </c>
      <c r="P5" s="579">
        <v>210.60112393136845</v>
      </c>
      <c r="Q5" s="253"/>
      <c r="R5"/>
      <c r="S5"/>
      <c r="T5"/>
      <c r="U5"/>
      <c r="V5"/>
    </row>
    <row r="6" spans="1:22" s="241" customFormat="1" ht="16.5" customHeight="1">
      <c r="A6" s="254" t="s">
        <v>19</v>
      </c>
      <c r="B6" s="572">
        <v>14.169896886321604</v>
      </c>
      <c r="C6" s="573">
        <v>13.268248851003891</v>
      </c>
      <c r="D6" s="573">
        <v>12.957361241496008</v>
      </c>
      <c r="E6" s="573">
        <v>11.842954783266915</v>
      </c>
      <c r="F6" s="574">
        <v>10.635015173430897</v>
      </c>
      <c r="G6" s="575">
        <v>11.476780421068632</v>
      </c>
      <c r="H6" s="575">
        <v>14.330121608412414</v>
      </c>
      <c r="I6" s="575">
        <v>17.916623205034597</v>
      </c>
      <c r="J6" s="575">
        <v>21.235278402386623</v>
      </c>
      <c r="K6" s="576">
        <v>22.90365580419184</v>
      </c>
      <c r="L6" s="577">
        <v>80.9940997675666</v>
      </c>
      <c r="M6" s="578">
        <v>108.00311155852475</v>
      </c>
      <c r="N6" s="578">
        <v>138.2737030411449</v>
      </c>
      <c r="O6" s="578">
        <v>179.30726572046245</v>
      </c>
      <c r="P6" s="579">
        <v>215.36081924369302</v>
      </c>
      <c r="Q6" s="253"/>
      <c r="R6"/>
      <c r="S6"/>
      <c r="T6"/>
      <c r="U6"/>
      <c r="V6"/>
    </row>
    <row r="7" spans="1:22" s="241" customFormat="1" ht="16.5" customHeight="1">
      <c r="A7" s="254" t="s">
        <v>30</v>
      </c>
      <c r="B7" s="572">
        <v>11.7970248276577</v>
      </c>
      <c r="C7" s="573">
        <v>10.660350949567574</v>
      </c>
      <c r="D7" s="573">
        <v>10.215597164151973</v>
      </c>
      <c r="E7" s="573">
        <v>10.391108163824297</v>
      </c>
      <c r="F7" s="574">
        <v>11.218821253368342</v>
      </c>
      <c r="G7" s="575">
        <v>13.876239346617202</v>
      </c>
      <c r="H7" s="575">
        <v>16.031411606971844</v>
      </c>
      <c r="I7" s="575">
        <v>17.628794764588257</v>
      </c>
      <c r="J7" s="575">
        <v>19.520809606873584</v>
      </c>
      <c r="K7" s="576">
        <v>21.29413390451185</v>
      </c>
      <c r="L7" s="577">
        <v>117.62490584986192</v>
      </c>
      <c r="M7" s="578">
        <v>150.38352567203373</v>
      </c>
      <c r="N7" s="578">
        <v>172.5674425225995</v>
      </c>
      <c r="O7" s="578">
        <v>187.8607103218646</v>
      </c>
      <c r="P7" s="579">
        <v>189.80723039970437</v>
      </c>
      <c r="Q7" s="253"/>
      <c r="R7"/>
      <c r="S7"/>
      <c r="T7"/>
      <c r="U7"/>
      <c r="V7"/>
    </row>
    <row r="8" spans="1:22" s="241" customFormat="1" ht="16.5" customHeight="1">
      <c r="A8" s="254" t="s">
        <v>31</v>
      </c>
      <c r="B8" s="572">
        <v>12.19459211566428</v>
      </c>
      <c r="C8" s="573">
        <v>11.390811831340466</v>
      </c>
      <c r="D8" s="573">
        <v>10.86173001310616</v>
      </c>
      <c r="E8" s="573">
        <v>11.584615467291478</v>
      </c>
      <c r="F8" s="574">
        <v>11.9051440065049</v>
      </c>
      <c r="G8" s="575">
        <v>12.766034479637463</v>
      </c>
      <c r="H8" s="575">
        <v>16.417266857795493</v>
      </c>
      <c r="I8" s="575">
        <v>18.014755728295746</v>
      </c>
      <c r="J8" s="575">
        <v>18.669625919616514</v>
      </c>
      <c r="K8" s="576">
        <v>20.84242735481662</v>
      </c>
      <c r="L8" s="577">
        <v>104.6860309762977</v>
      </c>
      <c r="M8" s="578">
        <v>144.12727644771843</v>
      </c>
      <c r="N8" s="578">
        <v>165.8553076402975</v>
      </c>
      <c r="O8" s="578">
        <v>161.15878832861716</v>
      </c>
      <c r="P8" s="579">
        <v>175.0707706133453</v>
      </c>
      <c r="Q8" s="253"/>
      <c r="R8"/>
      <c r="S8"/>
      <c r="T8"/>
      <c r="U8"/>
      <c r="V8"/>
    </row>
    <row r="9" spans="1:22" s="241" customFormat="1" ht="16.5" customHeight="1">
      <c r="A9" s="254" t="s">
        <v>4</v>
      </c>
      <c r="B9" s="572">
        <v>16.602299721643323</v>
      </c>
      <c r="C9" s="573">
        <v>15.114502737032689</v>
      </c>
      <c r="D9" s="573">
        <v>13.901260238560209</v>
      </c>
      <c r="E9" s="573">
        <v>12.912393515096277</v>
      </c>
      <c r="F9" s="574">
        <v>11.578020250252946</v>
      </c>
      <c r="G9" s="575">
        <v>12.778174504860312</v>
      </c>
      <c r="H9" s="575">
        <v>15.531069210857604</v>
      </c>
      <c r="I9" s="575">
        <v>18.83614088820827</v>
      </c>
      <c r="J9" s="575">
        <v>23.144991710863433</v>
      </c>
      <c r="K9" s="576">
        <v>28.140718148797866</v>
      </c>
      <c r="L9" s="577">
        <v>76.96629213483146</v>
      </c>
      <c r="M9" s="578">
        <v>102.75607131159047</v>
      </c>
      <c r="N9" s="578">
        <v>135.49951993531758</v>
      </c>
      <c r="O9" s="578">
        <v>179.2463317029791</v>
      </c>
      <c r="P9" s="579">
        <v>243.0529359989941</v>
      </c>
      <c r="Q9" s="253"/>
      <c r="R9"/>
      <c r="S9"/>
      <c r="T9"/>
      <c r="U9"/>
      <c r="V9"/>
    </row>
    <row r="10" spans="1:22" s="241" customFormat="1" ht="16.5" customHeight="1">
      <c r="A10" s="254" t="s">
        <v>26</v>
      </c>
      <c r="B10" s="572">
        <v>14.034438580830763</v>
      </c>
      <c r="C10" s="573">
        <v>13.450692114001473</v>
      </c>
      <c r="D10" s="573">
        <v>13.329370620829483</v>
      </c>
      <c r="E10" s="573">
        <v>13.332759308979044</v>
      </c>
      <c r="F10" s="574">
        <v>13.173424929113164</v>
      </c>
      <c r="G10" s="575">
        <v>11.228383384749158</v>
      </c>
      <c r="H10" s="575">
        <v>13.813616499609735</v>
      </c>
      <c r="I10" s="575">
        <v>16.113311864116962</v>
      </c>
      <c r="J10" s="575">
        <v>18.140865576542232</v>
      </c>
      <c r="K10" s="576">
        <v>20.5798504652789</v>
      </c>
      <c r="L10" s="577">
        <v>80.00593197996308</v>
      </c>
      <c r="M10" s="578">
        <v>102.69818372565733</v>
      </c>
      <c r="N10" s="578">
        <v>120.88576664630422</v>
      </c>
      <c r="O10" s="578">
        <v>136.0623495567428</v>
      </c>
      <c r="P10" s="579">
        <v>156.2224749905212</v>
      </c>
      <c r="Q10" s="253"/>
      <c r="R10"/>
      <c r="S10"/>
      <c r="T10"/>
      <c r="U10"/>
      <c r="V10"/>
    </row>
    <row r="11" spans="1:22" s="241" customFormat="1" ht="16.5" customHeight="1">
      <c r="A11" s="254" t="s">
        <v>20</v>
      </c>
      <c r="B11" s="572">
        <v>16.051522946724823</v>
      </c>
      <c r="C11" s="573">
        <v>14.141290879735665</v>
      </c>
      <c r="D11" s="573">
        <v>13.469762036625117</v>
      </c>
      <c r="E11" s="573">
        <v>12.936231600131793</v>
      </c>
      <c r="F11" s="574">
        <v>12.561525565048997</v>
      </c>
      <c r="G11" s="575">
        <v>11.530216605152296</v>
      </c>
      <c r="H11" s="575">
        <v>14.804002553223444</v>
      </c>
      <c r="I11" s="575">
        <v>17.861325731095032</v>
      </c>
      <c r="J11" s="575">
        <v>20.671077588893738</v>
      </c>
      <c r="K11" s="576">
        <v>24.605743282618636</v>
      </c>
      <c r="L11" s="577">
        <v>71.83253977470677</v>
      </c>
      <c r="M11" s="578">
        <v>104.68635911052107</v>
      </c>
      <c r="N11" s="578">
        <v>132.60312752763548</v>
      </c>
      <c r="O11" s="578">
        <v>159.79211124113718</v>
      </c>
      <c r="P11" s="579">
        <v>195.88180715152382</v>
      </c>
      <c r="Q11" s="253"/>
      <c r="R11"/>
      <c r="S11"/>
      <c r="T11"/>
      <c r="U11"/>
      <c r="V11"/>
    </row>
    <row r="12" spans="1:22" s="241" customFormat="1" ht="16.5" customHeight="1">
      <c r="A12" s="254" t="s">
        <v>28</v>
      </c>
      <c r="B12" s="572">
        <v>12.47544995820198</v>
      </c>
      <c r="C12" s="573">
        <v>11.868098593956798</v>
      </c>
      <c r="D12" s="573">
        <v>11.887432386786909</v>
      </c>
      <c r="E12" s="573">
        <v>11.988300170398894</v>
      </c>
      <c r="F12" s="574">
        <v>12.069710688419242</v>
      </c>
      <c r="G12" s="575">
        <v>11.423952783345252</v>
      </c>
      <c r="H12" s="575">
        <v>14.327575344673493</v>
      </c>
      <c r="I12" s="575">
        <v>16.66072858008782</v>
      </c>
      <c r="J12" s="575">
        <v>18.78234112874732</v>
      </c>
      <c r="K12" s="576">
        <v>21.034571577003504</v>
      </c>
      <c r="L12" s="577">
        <v>91.57146893795665</v>
      </c>
      <c r="M12" s="578">
        <v>120.72342701946421</v>
      </c>
      <c r="N12" s="578">
        <v>140.15413958195478</v>
      </c>
      <c r="O12" s="578">
        <v>156.67226263756763</v>
      </c>
      <c r="P12" s="579">
        <v>174.2756899482765</v>
      </c>
      <c r="Q12" s="253"/>
      <c r="R12"/>
      <c r="S12"/>
      <c r="T12"/>
      <c r="U12"/>
      <c r="V12"/>
    </row>
    <row r="13" spans="1:22" s="241" customFormat="1" ht="16.5" customHeight="1">
      <c r="A13" s="254" t="s">
        <v>17</v>
      </c>
      <c r="B13" s="572">
        <v>14.247000901463144</v>
      </c>
      <c r="C13" s="573">
        <v>13.142195637546559</v>
      </c>
      <c r="D13" s="573">
        <v>13.358189448973452</v>
      </c>
      <c r="E13" s="573">
        <v>13.551232238920624</v>
      </c>
      <c r="F13" s="574">
        <v>12.871344379990193</v>
      </c>
      <c r="G13" s="575">
        <v>10.897441231537341</v>
      </c>
      <c r="H13" s="575">
        <v>14.33373775477226</v>
      </c>
      <c r="I13" s="575">
        <v>18.17480161959293</v>
      </c>
      <c r="J13" s="575">
        <v>21.546089225198894</v>
      </c>
      <c r="K13" s="576">
        <v>25.317568255201827</v>
      </c>
      <c r="L13" s="577">
        <v>76.48936998676116</v>
      </c>
      <c r="M13" s="578">
        <v>109.06653766301828</v>
      </c>
      <c r="N13" s="578">
        <v>136.05737281252308</v>
      </c>
      <c r="O13" s="578">
        <v>158.99726936504095</v>
      </c>
      <c r="P13" s="579">
        <v>196.69715538464303</v>
      </c>
      <c r="Q13" s="253"/>
      <c r="R13"/>
      <c r="S13"/>
      <c r="T13"/>
      <c r="U13"/>
      <c r="V13"/>
    </row>
    <row r="14" spans="1:22" s="241" customFormat="1" ht="16.5" customHeight="1">
      <c r="A14" s="254" t="s">
        <v>27</v>
      </c>
      <c r="B14" s="572">
        <v>13.19558195078652</v>
      </c>
      <c r="C14" s="573">
        <v>12.392577688352336</v>
      </c>
      <c r="D14" s="573">
        <v>11.435256590016825</v>
      </c>
      <c r="E14" s="573">
        <v>11.242553764345573</v>
      </c>
      <c r="F14" s="574">
        <v>11.357046360670862</v>
      </c>
      <c r="G14" s="575">
        <v>12.353700161970735</v>
      </c>
      <c r="H14" s="575">
        <v>14.799910574558462</v>
      </c>
      <c r="I14" s="575">
        <v>17.184871003925966</v>
      </c>
      <c r="J14" s="575">
        <v>18.4725541008986</v>
      </c>
      <c r="K14" s="576">
        <v>19.97265148769317</v>
      </c>
      <c r="L14" s="577">
        <v>93.61997226074897</v>
      </c>
      <c r="M14" s="578">
        <v>119.42560254004906</v>
      </c>
      <c r="N14" s="578">
        <v>150.27971492068357</v>
      </c>
      <c r="O14" s="578">
        <v>164.30923514443944</v>
      </c>
      <c r="P14" s="579">
        <v>175.86131863349533</v>
      </c>
      <c r="Q14" s="253"/>
      <c r="R14"/>
      <c r="S14"/>
      <c r="T14"/>
      <c r="U14"/>
      <c r="V14"/>
    </row>
    <row r="15" spans="1:22" s="241" customFormat="1" ht="16.5" customHeight="1">
      <c r="A15" s="254" t="s">
        <v>33</v>
      </c>
      <c r="B15" s="572">
        <v>14.148346882842045</v>
      </c>
      <c r="C15" s="573">
        <v>13.671251742496768</v>
      </c>
      <c r="D15" s="573">
        <v>13.410520359529043</v>
      </c>
      <c r="E15" s="573">
        <v>12.710989921672414</v>
      </c>
      <c r="F15" s="574">
        <v>12.693350174995393</v>
      </c>
      <c r="G15" s="575">
        <v>11.219687069952471</v>
      </c>
      <c r="H15" s="575">
        <v>14.388404628743217</v>
      </c>
      <c r="I15" s="575">
        <v>17.370345382924548</v>
      </c>
      <c r="J15" s="575">
        <v>19.987702836367525</v>
      </c>
      <c r="K15" s="576">
        <v>22.177837425330914</v>
      </c>
      <c r="L15" s="577">
        <v>79.300339204708</v>
      </c>
      <c r="M15" s="578">
        <v>105.24570024570023</v>
      </c>
      <c r="N15" s="578">
        <v>129.52775073028238</v>
      </c>
      <c r="O15" s="578">
        <v>157.24741314040548</v>
      </c>
      <c r="P15" s="579">
        <v>174.7201260469359</v>
      </c>
      <c r="Q15" s="253"/>
      <c r="R15"/>
      <c r="S15"/>
      <c r="T15"/>
      <c r="U15"/>
      <c r="V15"/>
    </row>
    <row r="16" spans="1:22" s="241" customFormat="1" ht="16.5" customHeight="1">
      <c r="A16" s="254" t="s">
        <v>14</v>
      </c>
      <c r="B16" s="572">
        <v>13.485892023994667</v>
      </c>
      <c r="C16" s="573">
        <v>12.579342868371224</v>
      </c>
      <c r="D16" s="573">
        <v>12.634673554702102</v>
      </c>
      <c r="E16" s="573">
        <v>12.864061493346366</v>
      </c>
      <c r="F16" s="574">
        <v>12.581931791950957</v>
      </c>
      <c r="G16" s="575">
        <v>10.678708034851114</v>
      </c>
      <c r="H16" s="575">
        <v>13.923259220445154</v>
      </c>
      <c r="I16" s="575">
        <v>17.20082928321381</v>
      </c>
      <c r="J16" s="575">
        <v>20.69957567813743</v>
      </c>
      <c r="K16" s="576">
        <v>23.46376212536839</v>
      </c>
      <c r="L16" s="577">
        <v>79.18429137539516</v>
      </c>
      <c r="M16" s="578">
        <v>110.68351793997917</v>
      </c>
      <c r="N16" s="578">
        <v>136.13987895090787</v>
      </c>
      <c r="O16" s="578">
        <v>160.91011138934462</v>
      </c>
      <c r="P16" s="579">
        <v>186.48775492789485</v>
      </c>
      <c r="Q16" s="253"/>
      <c r="R16"/>
      <c r="S16"/>
      <c r="T16"/>
      <c r="U16"/>
      <c r="V16"/>
    </row>
    <row r="17" spans="1:22" s="241" customFormat="1" ht="16.5" customHeight="1">
      <c r="A17" s="254" t="s">
        <v>34</v>
      </c>
      <c r="B17" s="572">
        <v>14.354017407780212</v>
      </c>
      <c r="C17" s="573">
        <v>13.873076112165297</v>
      </c>
      <c r="D17" s="573">
        <v>13.351365151211972</v>
      </c>
      <c r="E17" s="573">
        <v>12.889676146317003</v>
      </c>
      <c r="F17" s="574">
        <v>12.32494865160447</v>
      </c>
      <c r="G17" s="575">
        <v>13.244567469950855</v>
      </c>
      <c r="H17" s="575">
        <v>16.703914540726686</v>
      </c>
      <c r="I17" s="575">
        <v>20.273375238910088</v>
      </c>
      <c r="J17" s="575">
        <v>22.353262957729054</v>
      </c>
      <c r="K17" s="576">
        <v>25.48147456587266</v>
      </c>
      <c r="L17" s="577">
        <v>92.2708054037331</v>
      </c>
      <c r="M17" s="578">
        <v>120.40526849037488</v>
      </c>
      <c r="N17" s="578">
        <v>151.84496124031008</v>
      </c>
      <c r="O17" s="578">
        <v>173.41989592280098</v>
      </c>
      <c r="P17" s="579">
        <v>206.7471052916351</v>
      </c>
      <c r="Q17" s="253"/>
      <c r="R17"/>
      <c r="S17"/>
      <c r="T17"/>
      <c r="U17"/>
      <c r="V17"/>
    </row>
    <row r="18" spans="1:22" s="241" customFormat="1" ht="16.5" customHeight="1">
      <c r="A18" s="254" t="s">
        <v>21</v>
      </c>
      <c r="B18" s="572">
        <v>12.90246346397444</v>
      </c>
      <c r="C18" s="573">
        <v>11.802089691573013</v>
      </c>
      <c r="D18" s="573">
        <v>11.577837488520798</v>
      </c>
      <c r="E18" s="573">
        <v>11.655200994612516</v>
      </c>
      <c r="F18" s="574">
        <v>11.555946619738965</v>
      </c>
      <c r="G18" s="575">
        <v>11.843722231675269</v>
      </c>
      <c r="H18" s="575">
        <v>14.558723205629958</v>
      </c>
      <c r="I18" s="575">
        <v>17.377810278561952</v>
      </c>
      <c r="J18" s="575">
        <v>18.782428512225447</v>
      </c>
      <c r="K18" s="576">
        <v>20.81194701080315</v>
      </c>
      <c r="L18" s="577">
        <v>91.79427064253791</v>
      </c>
      <c r="M18" s="578">
        <v>123.35716458777</v>
      </c>
      <c r="N18" s="578">
        <v>150.0954759106933</v>
      </c>
      <c r="O18" s="578">
        <v>161.15061868866448</v>
      </c>
      <c r="P18" s="579">
        <v>180.09729272419628</v>
      </c>
      <c r="Q18" s="253"/>
      <c r="R18"/>
      <c r="S18"/>
      <c r="T18"/>
      <c r="U18"/>
      <c r="V18"/>
    </row>
    <row r="19" spans="1:22" s="241" customFormat="1" ht="16.5" customHeight="1">
      <c r="A19" s="254" t="s">
        <v>22</v>
      </c>
      <c r="B19" s="572">
        <v>13.675264917040122</v>
      </c>
      <c r="C19" s="573">
        <v>13.688060177040187</v>
      </c>
      <c r="D19" s="573">
        <v>12.639850275916164</v>
      </c>
      <c r="E19" s="573">
        <v>11.983843199576215</v>
      </c>
      <c r="F19" s="574">
        <v>11.574231213088046</v>
      </c>
      <c r="G19" s="575">
        <v>11.87218033843433</v>
      </c>
      <c r="H19" s="575">
        <v>14.433346724479476</v>
      </c>
      <c r="I19" s="575">
        <v>17.446708960050643</v>
      </c>
      <c r="J19" s="575">
        <v>18.985564825850883</v>
      </c>
      <c r="K19" s="576">
        <v>22.04602538863621</v>
      </c>
      <c r="L19" s="577">
        <v>86.81499342393687</v>
      </c>
      <c r="M19" s="578">
        <v>105.44479303714198</v>
      </c>
      <c r="N19" s="578">
        <v>138.02939575394666</v>
      </c>
      <c r="O19" s="578">
        <v>158.4263454525362</v>
      </c>
      <c r="P19" s="579">
        <v>190.47507331378299</v>
      </c>
      <c r="Q19" s="253"/>
      <c r="R19"/>
      <c r="S19"/>
      <c r="T19"/>
      <c r="U19"/>
      <c r="V19"/>
    </row>
    <row r="20" spans="1:22" s="241" customFormat="1" ht="16.5" customHeight="1">
      <c r="A20" s="254" t="s">
        <v>5</v>
      </c>
      <c r="B20" s="572">
        <v>16.343886693659854</v>
      </c>
      <c r="C20" s="573">
        <v>14.910381428362122</v>
      </c>
      <c r="D20" s="573">
        <v>13.333005861741492</v>
      </c>
      <c r="E20" s="573">
        <v>11.907150979998663</v>
      </c>
      <c r="F20" s="574">
        <v>8.589776521962497</v>
      </c>
      <c r="G20" s="575">
        <v>10.260663121778297</v>
      </c>
      <c r="H20" s="575">
        <v>13.306852035749753</v>
      </c>
      <c r="I20" s="575">
        <v>16.850050758096735</v>
      </c>
      <c r="J20" s="575">
        <v>20.41440899056793</v>
      </c>
      <c r="K20" s="576">
        <v>23.250278277249762</v>
      </c>
      <c r="L20" s="577">
        <v>62.77982290319372</v>
      </c>
      <c r="M20" s="578">
        <v>89.2455508243258</v>
      </c>
      <c r="N20" s="578">
        <v>126.37848458798967</v>
      </c>
      <c r="O20" s="578">
        <v>171.44662921348313</v>
      </c>
      <c r="P20" s="579">
        <v>270.6738437001595</v>
      </c>
      <c r="Q20" s="253"/>
      <c r="R20"/>
      <c r="S20"/>
      <c r="T20"/>
      <c r="U20"/>
      <c r="V20"/>
    </row>
    <row r="21" spans="1:22" s="241" customFormat="1" ht="16.5" customHeight="1">
      <c r="A21" s="254" t="s">
        <v>29</v>
      </c>
      <c r="B21" s="572">
        <v>11.644074153450493</v>
      </c>
      <c r="C21" s="573">
        <v>10.772542959411446</v>
      </c>
      <c r="D21" s="573">
        <v>10.990947279715012</v>
      </c>
      <c r="E21" s="573">
        <v>10.77954565656309</v>
      </c>
      <c r="F21" s="574">
        <v>11.073035178008448</v>
      </c>
      <c r="G21" s="575">
        <v>12.103514787826834</v>
      </c>
      <c r="H21" s="575">
        <v>15.427084571594616</v>
      </c>
      <c r="I21" s="575">
        <v>18.24333814272399</v>
      </c>
      <c r="J21" s="575">
        <v>21.58194816573758</v>
      </c>
      <c r="K21" s="576">
        <v>23.656369549776322</v>
      </c>
      <c r="L21" s="577">
        <v>103.94570343954905</v>
      </c>
      <c r="M21" s="578">
        <v>143.2074546346248</v>
      </c>
      <c r="N21" s="578">
        <v>165.98513011152417</v>
      </c>
      <c r="O21" s="578">
        <v>200.21203910943575</v>
      </c>
      <c r="P21" s="579">
        <v>213.6394328156651</v>
      </c>
      <c r="Q21" s="253"/>
      <c r="R21"/>
      <c r="S21"/>
      <c r="T21"/>
      <c r="U21"/>
      <c r="V21"/>
    </row>
    <row r="22" spans="1:22" s="241" customFormat="1" ht="16.5" customHeight="1">
      <c r="A22" s="254" t="s">
        <v>23</v>
      </c>
      <c r="B22" s="572">
        <v>16.02383602907472</v>
      </c>
      <c r="C22" s="573">
        <v>15.03004714293115</v>
      </c>
      <c r="D22" s="573">
        <v>14.189759681423514</v>
      </c>
      <c r="E22" s="573">
        <v>13.993354841816345</v>
      </c>
      <c r="F22" s="574">
        <v>13.431661519311389</v>
      </c>
      <c r="G22" s="575">
        <v>10.134241372536179</v>
      </c>
      <c r="H22" s="575">
        <v>13.859244676993212</v>
      </c>
      <c r="I22" s="575">
        <v>18.19086865020856</v>
      </c>
      <c r="J22" s="575">
        <v>21.738816391390188</v>
      </c>
      <c r="K22" s="576">
        <v>25.180548868560425</v>
      </c>
      <c r="L22" s="577">
        <v>63.24478953821006</v>
      </c>
      <c r="M22" s="578">
        <v>92.21025420077554</v>
      </c>
      <c r="N22" s="578">
        <v>128.19715808170514</v>
      </c>
      <c r="O22" s="578">
        <v>155.35099793530628</v>
      </c>
      <c r="P22" s="579">
        <v>187.4715859415982</v>
      </c>
      <c r="Q22" s="253"/>
      <c r="R22"/>
      <c r="S22"/>
      <c r="T22"/>
      <c r="U22"/>
      <c r="V22"/>
    </row>
    <row r="23" spans="1:22" s="241" customFormat="1" ht="16.5" customHeight="1">
      <c r="A23" s="254" t="s">
        <v>35</v>
      </c>
      <c r="B23" s="572">
        <v>14.461460837562697</v>
      </c>
      <c r="C23" s="573">
        <v>13.178123668004174</v>
      </c>
      <c r="D23" s="573">
        <v>13.126793510043655</v>
      </c>
      <c r="E23" s="573">
        <v>12.821170247220124</v>
      </c>
      <c r="F23" s="574">
        <v>12.406497114768113</v>
      </c>
      <c r="G23" s="575">
        <v>13.033864600955688</v>
      </c>
      <c r="H23" s="575">
        <v>17.530167408909858</v>
      </c>
      <c r="I23" s="575">
        <v>21.45684015830489</v>
      </c>
      <c r="J23" s="575">
        <v>24.796232322141854</v>
      </c>
      <c r="K23" s="576">
        <v>27.54862150032058</v>
      </c>
      <c r="L23" s="577">
        <v>90.12827090815803</v>
      </c>
      <c r="M23" s="578">
        <v>133.0247602052197</v>
      </c>
      <c r="N23" s="578">
        <v>163.45835060091173</v>
      </c>
      <c r="O23" s="578">
        <v>193.4006946637196</v>
      </c>
      <c r="P23" s="579">
        <v>222.0499569336779</v>
      </c>
      <c r="Q23" s="253"/>
      <c r="R23"/>
      <c r="S23"/>
      <c r="T23"/>
      <c r="U23"/>
      <c r="V23"/>
    </row>
    <row r="24" spans="1:22" s="241" customFormat="1" ht="16.5" customHeight="1">
      <c r="A24" s="255" t="s">
        <v>36</v>
      </c>
      <c r="B24" s="572">
        <v>15.256037516764628</v>
      </c>
      <c r="C24" s="573">
        <v>14.00769624543256</v>
      </c>
      <c r="D24" s="573">
        <v>13.388537240960721</v>
      </c>
      <c r="E24" s="573">
        <v>12.82068882672936</v>
      </c>
      <c r="F24" s="574">
        <v>12.346525824816517</v>
      </c>
      <c r="G24" s="575">
        <v>10.537638280061568</v>
      </c>
      <c r="H24" s="575">
        <v>14.836454784558084</v>
      </c>
      <c r="I24" s="575">
        <v>19.56212607300789</v>
      </c>
      <c r="J24" s="575">
        <v>23.414789010347846</v>
      </c>
      <c r="K24" s="576">
        <v>26.660779202963163</v>
      </c>
      <c r="L24" s="577">
        <v>69.07192164729481</v>
      </c>
      <c r="M24" s="578">
        <v>105.91645138932644</v>
      </c>
      <c r="N24" s="578">
        <v>146.1110031733696</v>
      </c>
      <c r="O24" s="578">
        <v>182.6328470084326</v>
      </c>
      <c r="P24" s="579">
        <v>215.93749999999997</v>
      </c>
      <c r="Q24" s="253"/>
      <c r="R24"/>
      <c r="S24"/>
      <c r="T24"/>
      <c r="U24"/>
      <c r="V24"/>
    </row>
    <row r="25" spans="1:22" s="241" customFormat="1" ht="16.5" customHeight="1">
      <c r="A25" s="255" t="s">
        <v>24</v>
      </c>
      <c r="B25" s="572">
        <v>16.45601730955756</v>
      </c>
      <c r="C25" s="573">
        <v>15.286440985889904</v>
      </c>
      <c r="D25" s="573">
        <v>14.881372740522592</v>
      </c>
      <c r="E25" s="573">
        <v>15.526815411188672</v>
      </c>
      <c r="F25" s="574">
        <v>14.546041640343118</v>
      </c>
      <c r="G25" s="575">
        <v>9.457584122957547</v>
      </c>
      <c r="H25" s="575">
        <v>12.904983952037789</v>
      </c>
      <c r="I25" s="575">
        <v>17.252415368202787</v>
      </c>
      <c r="J25" s="575">
        <v>20.831370533738742</v>
      </c>
      <c r="K25" s="576">
        <v>24.662707605048507</v>
      </c>
      <c r="L25" s="577">
        <v>57.47188973521944</v>
      </c>
      <c r="M25" s="578">
        <v>84.42111518272755</v>
      </c>
      <c r="N25" s="578">
        <v>115.93295638126008</v>
      </c>
      <c r="O25" s="578">
        <v>134.16383193895376</v>
      </c>
      <c r="P25" s="579">
        <v>169.5492713058585</v>
      </c>
      <c r="Q25" s="253"/>
      <c r="R25"/>
      <c r="S25"/>
      <c r="T25"/>
      <c r="U25"/>
      <c r="V25"/>
    </row>
    <row r="26" spans="1:22" s="241" customFormat="1" ht="16.5" customHeight="1">
      <c r="A26" s="254" t="s">
        <v>15</v>
      </c>
      <c r="B26" s="572">
        <v>15.694773585033047</v>
      </c>
      <c r="C26" s="573">
        <v>12.935514390314133</v>
      </c>
      <c r="D26" s="573">
        <v>11.746882647710057</v>
      </c>
      <c r="E26" s="573">
        <v>12.010999133073256</v>
      </c>
      <c r="F26" s="574">
        <v>11.795595747147601</v>
      </c>
      <c r="G26" s="575">
        <v>7.769743371614915</v>
      </c>
      <c r="H26" s="575">
        <v>11.081707367237525</v>
      </c>
      <c r="I26" s="575">
        <v>15.752997388210616</v>
      </c>
      <c r="J26" s="575">
        <v>20.932894451668833</v>
      </c>
      <c r="K26" s="576">
        <v>26.451432507450672</v>
      </c>
      <c r="L26" s="577">
        <v>49.505291232900284</v>
      </c>
      <c r="M26" s="578">
        <v>85.6688573245707</v>
      </c>
      <c r="N26" s="578">
        <v>134.10364145658264</v>
      </c>
      <c r="O26" s="578">
        <v>174.28104206608774</v>
      </c>
      <c r="P26" s="579">
        <v>224.24838112858464</v>
      </c>
      <c r="Q26" s="253"/>
      <c r="R26"/>
      <c r="S26"/>
      <c r="T26"/>
      <c r="U26"/>
      <c r="V26"/>
    </row>
    <row r="27" spans="1:35" s="241" customFormat="1" ht="16.5" customHeight="1">
      <c r="A27" s="254" t="s">
        <v>16</v>
      </c>
      <c r="B27" s="572">
        <v>15.987326051651115</v>
      </c>
      <c r="C27" s="573">
        <v>15.196071351195203</v>
      </c>
      <c r="D27" s="573">
        <v>15.461747633739476</v>
      </c>
      <c r="E27" s="573">
        <v>15.269641067955442</v>
      </c>
      <c r="F27" s="574">
        <v>14.811264777032271</v>
      </c>
      <c r="G27" s="575">
        <v>8.438684202146291</v>
      </c>
      <c r="H27" s="575">
        <v>11.530295370838449</v>
      </c>
      <c r="I27" s="575">
        <v>14.234168279035716</v>
      </c>
      <c r="J27" s="575">
        <v>17.280603524488715</v>
      </c>
      <c r="K27" s="576">
        <v>20.668446757040485</v>
      </c>
      <c r="L27" s="577">
        <v>52.78358729210238</v>
      </c>
      <c r="M27" s="578">
        <v>75.87681779298546</v>
      </c>
      <c r="N27" s="578">
        <v>92.0605394436459</v>
      </c>
      <c r="O27" s="578">
        <v>113.16967731974678</v>
      </c>
      <c r="P27" s="579">
        <v>139.54545454545456</v>
      </c>
      <c r="Q27" s="253"/>
      <c r="R27"/>
      <c r="S27"/>
      <c r="T27"/>
      <c r="U27"/>
      <c r="V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41" customFormat="1" ht="16.5" customHeight="1">
      <c r="A28" s="254" t="s">
        <v>6</v>
      </c>
      <c r="B28" s="572">
        <v>16.985207369089757</v>
      </c>
      <c r="C28" s="573">
        <v>15.932015782050597</v>
      </c>
      <c r="D28" s="573">
        <v>14.73086314895424</v>
      </c>
      <c r="E28" s="573">
        <v>14.111376069574977</v>
      </c>
      <c r="F28" s="574">
        <v>13.010226926727922</v>
      </c>
      <c r="G28" s="575">
        <v>8.401851347672203</v>
      </c>
      <c r="H28" s="575">
        <v>11.700855158623892</v>
      </c>
      <c r="I28" s="575">
        <v>15.769543829847471</v>
      </c>
      <c r="J28" s="575">
        <v>19.52062000280544</v>
      </c>
      <c r="K28" s="576">
        <v>23.998352228968532</v>
      </c>
      <c r="L28" s="577">
        <v>49.46569779867493</v>
      </c>
      <c r="M28" s="578">
        <v>73.44240251008516</v>
      </c>
      <c r="N28" s="578">
        <v>107.05105105105106</v>
      </c>
      <c r="O28" s="578">
        <v>138.33250497017892</v>
      </c>
      <c r="P28" s="579">
        <v>184.45759911894274</v>
      </c>
      <c r="Q28" s="253"/>
      <c r="R28"/>
      <c r="S28"/>
      <c r="T28"/>
      <c r="U28"/>
      <c r="V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41" customFormat="1" ht="16.5" customHeight="1">
      <c r="A29" s="255" t="s">
        <v>9</v>
      </c>
      <c r="B29" s="572">
        <v>16.171455112467655</v>
      </c>
      <c r="C29" s="573">
        <v>15.179129813276154</v>
      </c>
      <c r="D29" s="573">
        <v>14.633043084925932</v>
      </c>
      <c r="E29" s="573">
        <v>14.053766632042342</v>
      </c>
      <c r="F29" s="574">
        <v>13.271734565308693</v>
      </c>
      <c r="G29" s="575">
        <v>12.814013668635127</v>
      </c>
      <c r="H29" s="575">
        <v>15.793033911500812</v>
      </c>
      <c r="I29" s="575">
        <v>19.23429705856484</v>
      </c>
      <c r="J29" s="575">
        <v>23.741158431023397</v>
      </c>
      <c r="K29" s="576">
        <v>27.87385428762013</v>
      </c>
      <c r="L29" s="577">
        <v>79.23847037584113</v>
      </c>
      <c r="M29" s="578">
        <v>104.04439586311275</v>
      </c>
      <c r="N29" s="578">
        <v>131.44427271166066</v>
      </c>
      <c r="O29" s="578">
        <v>168.93092828860537</v>
      </c>
      <c r="P29" s="579">
        <v>210.02419955323904</v>
      </c>
      <c r="Q29" s="253"/>
      <c r="R29"/>
      <c r="S29"/>
      <c r="T29"/>
      <c r="U29"/>
      <c r="V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41" customFormat="1" ht="16.5" customHeight="1">
      <c r="A30" s="254" t="s">
        <v>79</v>
      </c>
      <c r="B30" s="572">
        <v>13.908483889577491</v>
      </c>
      <c r="C30" s="573">
        <v>13.029825579788263</v>
      </c>
      <c r="D30" s="573">
        <v>12.659235249163306</v>
      </c>
      <c r="E30" s="573">
        <v>12.272595427227992</v>
      </c>
      <c r="F30" s="574">
        <v>12.089274643521389</v>
      </c>
      <c r="G30" s="575">
        <v>12.667858550433248</v>
      </c>
      <c r="H30" s="575">
        <v>15.939961854216767</v>
      </c>
      <c r="I30" s="575">
        <v>18.749835296597887</v>
      </c>
      <c r="J30" s="575">
        <v>20.34084605950812</v>
      </c>
      <c r="K30" s="576">
        <v>22.994620322780634</v>
      </c>
      <c r="L30" s="577">
        <v>91.08008213552361</v>
      </c>
      <c r="M30" s="578">
        <v>122.33442233442233</v>
      </c>
      <c r="N30" s="578">
        <v>148.11191140347225</v>
      </c>
      <c r="O30" s="578">
        <v>165.74200771240203</v>
      </c>
      <c r="P30" s="579">
        <v>190.20678246484698</v>
      </c>
      <c r="Q30" s="253"/>
      <c r="R30"/>
      <c r="S30"/>
      <c r="T30"/>
      <c r="U30"/>
      <c r="V30"/>
      <c r="X30"/>
      <c r="Y30"/>
      <c r="Z30"/>
      <c r="AA30"/>
      <c r="AB30"/>
      <c r="AC30"/>
      <c r="AD30"/>
      <c r="AE30"/>
      <c r="AF30"/>
      <c r="AG30"/>
      <c r="AH30"/>
      <c r="AI30"/>
    </row>
    <row r="31" spans="1:22" s="241" customFormat="1" ht="16.5" customHeight="1">
      <c r="A31" s="254" t="s">
        <v>7</v>
      </c>
      <c r="B31" s="572">
        <v>17.322858714923274</v>
      </c>
      <c r="C31" s="573">
        <v>15.857959382220601</v>
      </c>
      <c r="D31" s="573">
        <v>14.914962452880593</v>
      </c>
      <c r="E31" s="573">
        <v>13.881840164790876</v>
      </c>
      <c r="F31" s="574">
        <v>12.273882493646285</v>
      </c>
      <c r="G31" s="575">
        <v>10.096594730084979</v>
      </c>
      <c r="H31" s="575">
        <v>13.182536787060684</v>
      </c>
      <c r="I31" s="575">
        <v>16.9807960582945</v>
      </c>
      <c r="J31" s="575">
        <v>21.09741170851121</v>
      </c>
      <c r="K31" s="576">
        <v>26.01883689639707</v>
      </c>
      <c r="L31" s="577">
        <v>58.284806776071996</v>
      </c>
      <c r="M31" s="578">
        <v>83.12883435582822</v>
      </c>
      <c r="N31" s="578">
        <v>113.85074626865672</v>
      </c>
      <c r="O31" s="578">
        <v>151.9784946236559</v>
      </c>
      <c r="P31" s="579">
        <v>211.98538367844094</v>
      </c>
      <c r="Q31" s="253"/>
      <c r="R31"/>
      <c r="S31"/>
      <c r="T31"/>
      <c r="U31"/>
      <c r="V31"/>
    </row>
    <row r="32" spans="1:22" s="241" customFormat="1" ht="16.5" customHeight="1">
      <c r="A32" s="254" t="s">
        <v>10</v>
      </c>
      <c r="B32" s="572">
        <v>14.615891263996167</v>
      </c>
      <c r="C32" s="573">
        <v>11.123804942577115</v>
      </c>
      <c r="D32" s="573">
        <v>10.294209899002572</v>
      </c>
      <c r="E32" s="573">
        <v>11.765765765765765</v>
      </c>
      <c r="F32" s="574">
        <v>12.610340479192939</v>
      </c>
      <c r="G32" s="575">
        <v>14.448236632536974</v>
      </c>
      <c r="H32" s="575">
        <v>20.107029042150202</v>
      </c>
      <c r="I32" s="575">
        <v>23.831629132425817</v>
      </c>
      <c r="J32" s="575">
        <v>29.27927927927928</v>
      </c>
      <c r="K32" s="576">
        <v>35.34907715235584</v>
      </c>
      <c r="L32" s="577">
        <v>98.8529291274068</v>
      </c>
      <c r="M32" s="578">
        <v>180.75675675675674</v>
      </c>
      <c r="N32" s="578">
        <v>231.5051797684339</v>
      </c>
      <c r="O32" s="578">
        <v>248.85145482388972</v>
      </c>
      <c r="P32" s="579">
        <v>280.3181818181818</v>
      </c>
      <c r="Q32" s="253"/>
      <c r="R32"/>
      <c r="S32"/>
      <c r="T32"/>
      <c r="U32"/>
      <c r="V32"/>
    </row>
    <row r="33" spans="1:22" s="241" customFormat="1" ht="16.5" customHeight="1">
      <c r="A33" s="254" t="s">
        <v>11</v>
      </c>
      <c r="B33" s="572">
        <v>11.51685393258427</v>
      </c>
      <c r="C33" s="573">
        <v>10.073710073710075</v>
      </c>
      <c r="D33" s="573">
        <v>8.054607508532422</v>
      </c>
      <c r="E33" s="573">
        <v>7.193119624706802</v>
      </c>
      <c r="F33" s="574">
        <v>6.9262109551833415</v>
      </c>
      <c r="G33" s="575">
        <v>30.14044943820225</v>
      </c>
      <c r="H33" s="575">
        <v>36.45577395577396</v>
      </c>
      <c r="I33" s="575">
        <v>40.61433447098976</v>
      </c>
      <c r="J33" s="575">
        <v>43.39327599687255</v>
      </c>
      <c r="K33" s="576">
        <v>47.08012675418741</v>
      </c>
      <c r="L33" s="577">
        <v>261.70731707317077</v>
      </c>
      <c r="M33" s="578">
        <v>361.89024390243907</v>
      </c>
      <c r="N33" s="578">
        <v>504.23728813559325</v>
      </c>
      <c r="O33" s="578">
        <v>603.2608695652174</v>
      </c>
      <c r="P33" s="579">
        <v>679.7385620915032</v>
      </c>
      <c r="Q33" s="253"/>
      <c r="R33"/>
      <c r="S33"/>
      <c r="T33"/>
      <c r="U33"/>
      <c r="V33"/>
    </row>
    <row r="34" spans="1:22" s="241" customFormat="1" ht="16.5" customHeight="1">
      <c r="A34" s="256" t="s">
        <v>8</v>
      </c>
      <c r="B34" s="580">
        <v>11.7718299624561</v>
      </c>
      <c r="C34" s="581">
        <v>9.570957095709572</v>
      </c>
      <c r="D34" s="581">
        <v>7.8029965880433165</v>
      </c>
      <c r="E34" s="581">
        <v>6.980976013234078</v>
      </c>
      <c r="F34" s="582">
        <v>6.400458540313336</v>
      </c>
      <c r="G34" s="583">
        <v>26.68039239433208</v>
      </c>
      <c r="H34" s="583">
        <v>31.498349834983497</v>
      </c>
      <c r="I34" s="583">
        <v>36.56727488503189</v>
      </c>
      <c r="J34" s="583">
        <v>41.32340777502068</v>
      </c>
      <c r="K34" s="584">
        <v>48.18494459304547</v>
      </c>
      <c r="L34" s="585">
        <v>226.6460905349794</v>
      </c>
      <c r="M34" s="586">
        <v>329.1034482758621</v>
      </c>
      <c r="N34" s="586">
        <v>468.63117870722436</v>
      </c>
      <c r="O34" s="586">
        <v>591.9431279620853</v>
      </c>
      <c r="P34" s="587">
        <v>752.8358208955224</v>
      </c>
      <c r="Q34" s="253"/>
      <c r="R34"/>
      <c r="S34"/>
      <c r="T34"/>
      <c r="U34"/>
      <c r="V34"/>
    </row>
    <row r="35" spans="1:22" s="241" customFormat="1" ht="16.5" customHeight="1">
      <c r="A35" s="257" t="s">
        <v>77</v>
      </c>
      <c r="B35" s="588">
        <v>14.27865075886732</v>
      </c>
      <c r="C35" s="589">
        <v>13.245978174537576</v>
      </c>
      <c r="D35" s="589">
        <v>12.814461766830846</v>
      </c>
      <c r="E35" s="589">
        <v>12.608465894132607</v>
      </c>
      <c r="F35" s="590">
        <v>12.163760305879451</v>
      </c>
      <c r="G35" s="591">
        <v>11.435236733004514</v>
      </c>
      <c r="H35" s="591">
        <v>14.545336184344912</v>
      </c>
      <c r="I35" s="591">
        <v>17.719882982718463</v>
      </c>
      <c r="J35" s="591">
        <v>20.59505795438854</v>
      </c>
      <c r="K35" s="592">
        <v>23.696241022381194</v>
      </c>
      <c r="L35" s="593">
        <v>80.08625553015231</v>
      </c>
      <c r="M35" s="594">
        <v>109.80945304820946</v>
      </c>
      <c r="N35" s="594">
        <v>138.2803531287197</v>
      </c>
      <c r="O35" s="594">
        <v>163.3430912794278</v>
      </c>
      <c r="P35" s="595">
        <v>194.81016089183726</v>
      </c>
      <c r="Q35" s="253"/>
      <c r="R35"/>
      <c r="S35"/>
      <c r="T35"/>
      <c r="U35"/>
      <c r="V35"/>
    </row>
    <row r="36" spans="1:22" s="241" customFormat="1" ht="16.5" customHeight="1">
      <c r="A36" s="258" t="s">
        <v>61</v>
      </c>
      <c r="B36" s="572">
        <v>16.08317486049194</v>
      </c>
      <c r="C36" s="573">
        <v>14.04848046309696</v>
      </c>
      <c r="D36" s="573">
        <v>12.32605065404954</v>
      </c>
      <c r="E36" s="573">
        <v>11.885673197914794</v>
      </c>
      <c r="F36" s="574">
        <v>11.970103053867351</v>
      </c>
      <c r="G36" s="575">
        <v>21.389157340150263</v>
      </c>
      <c r="H36" s="575">
        <v>24.026772793053546</v>
      </c>
      <c r="I36" s="575">
        <v>27.13957695519065</v>
      </c>
      <c r="J36" s="575">
        <v>29.369045479058066</v>
      </c>
      <c r="K36" s="576">
        <v>32.47518024989619</v>
      </c>
      <c r="L36" s="577">
        <v>132.99088970730762</v>
      </c>
      <c r="M36" s="578">
        <v>171.0275560133917</v>
      </c>
      <c r="N36" s="578">
        <v>220.18063787750495</v>
      </c>
      <c r="O36" s="578">
        <v>247.0961887477314</v>
      </c>
      <c r="P36" s="579">
        <v>271.30242825607064</v>
      </c>
      <c r="Q36" s="253"/>
      <c r="R36"/>
      <c r="S36"/>
      <c r="T36"/>
      <c r="U36"/>
      <c r="V36"/>
    </row>
    <row r="37" spans="1:22" s="241" customFormat="1" ht="16.5" customHeight="1">
      <c r="A37" s="256" t="s">
        <v>62</v>
      </c>
      <c r="B37" s="580">
        <v>11.987315148550119</v>
      </c>
      <c r="C37" s="581">
        <v>11.06628797564209</v>
      </c>
      <c r="D37" s="581">
        <v>10.613943820789848</v>
      </c>
      <c r="E37" s="581">
        <v>10.578160780129437</v>
      </c>
      <c r="F37" s="582">
        <v>10.80726948021836</v>
      </c>
      <c r="G37" s="583">
        <v>13.708972347304977</v>
      </c>
      <c r="H37" s="583">
        <v>16.42704674106739</v>
      </c>
      <c r="I37" s="583">
        <v>18.476809358403695</v>
      </c>
      <c r="J37" s="583">
        <v>19.808164709393736</v>
      </c>
      <c r="K37" s="584">
        <v>21.545627290315483</v>
      </c>
      <c r="L37" s="585">
        <v>114.36232531988696</v>
      </c>
      <c r="M37" s="586">
        <v>148.44224890247588</v>
      </c>
      <c r="N37" s="586">
        <v>174.08052718549928</v>
      </c>
      <c r="O37" s="586">
        <v>187.25528115059865</v>
      </c>
      <c r="P37" s="587">
        <v>199.3623581770828</v>
      </c>
      <c r="Q37" s="253"/>
      <c r="R37"/>
      <c r="S37"/>
      <c r="T37"/>
      <c r="U37"/>
      <c r="V37"/>
    </row>
    <row r="38" spans="1:22" s="241" customFormat="1" ht="16.5" customHeight="1">
      <c r="A38" s="257" t="s">
        <v>80</v>
      </c>
      <c r="B38" s="588">
        <v>12.732939486249114</v>
      </c>
      <c r="C38" s="589">
        <v>11.778076128507212</v>
      </c>
      <c r="D38" s="589">
        <v>11.274984208071693</v>
      </c>
      <c r="E38" s="589">
        <v>11.226745499106798</v>
      </c>
      <c r="F38" s="590">
        <v>11.232701142285642</v>
      </c>
      <c r="G38" s="591">
        <v>13.001073163232501</v>
      </c>
      <c r="H38" s="591">
        <v>15.835875379358978</v>
      </c>
      <c r="I38" s="591">
        <v>19.19434206202243</v>
      </c>
      <c r="J38" s="591">
        <v>20.078676911114712</v>
      </c>
      <c r="K38" s="592">
        <v>22.237926268737045</v>
      </c>
      <c r="L38" s="593">
        <v>102.10582699519586</v>
      </c>
      <c r="M38" s="594">
        <v>134.45213977714423</v>
      </c>
      <c r="N38" s="594">
        <v>170.2383055071715</v>
      </c>
      <c r="O38" s="594">
        <v>178.84681640562866</v>
      </c>
      <c r="P38" s="595">
        <v>197.9748769868193</v>
      </c>
      <c r="Q38" s="253"/>
      <c r="R38"/>
      <c r="S38"/>
      <c r="T38"/>
      <c r="U38"/>
      <c r="V38"/>
    </row>
    <row r="39" spans="1:22" s="241" customFormat="1" ht="8.25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1"/>
      <c r="M39" s="261"/>
      <c r="N39" s="261"/>
      <c r="O39" s="261"/>
      <c r="P39" s="261"/>
      <c r="Q39" s="253"/>
      <c r="R39" s="236"/>
      <c r="S39" s="237"/>
      <c r="T39" s="237"/>
      <c r="U39" s="237"/>
      <c r="V39" s="237"/>
    </row>
    <row r="40" spans="1:17" ht="24" customHeight="1">
      <c r="A40" s="749" t="s">
        <v>208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233"/>
    </row>
    <row r="41" spans="1:23" ht="16.5" customHeight="1">
      <c r="A41" s="238" t="s">
        <v>83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3"/>
      <c r="R41"/>
      <c r="S41"/>
      <c r="T41"/>
      <c r="U41"/>
      <c r="V41"/>
      <c r="W41"/>
    </row>
    <row r="42" spans="1:23" ht="39.75" customHeight="1">
      <c r="A42" s="749" t="s">
        <v>232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233"/>
      <c r="R42"/>
      <c r="S42"/>
      <c r="T42"/>
      <c r="U42"/>
      <c r="V42"/>
      <c r="W42"/>
    </row>
    <row r="43" spans="18:23" ht="13.5">
      <c r="R43"/>
      <c r="S43"/>
      <c r="T43"/>
      <c r="U43"/>
      <c r="V43"/>
      <c r="W43"/>
    </row>
    <row r="44" spans="18:23" ht="13.5">
      <c r="R44"/>
      <c r="S44"/>
      <c r="T44"/>
      <c r="U44"/>
      <c r="V44"/>
      <c r="W44"/>
    </row>
    <row r="45" spans="18:23" ht="13.5">
      <c r="R45"/>
      <c r="S45"/>
      <c r="T45"/>
      <c r="U45"/>
      <c r="V45"/>
      <c r="W45"/>
    </row>
  </sheetData>
  <sheetProtection/>
  <mergeCells count="6">
    <mergeCell ref="A42:P42"/>
    <mergeCell ref="A40:P40"/>
    <mergeCell ref="A3:A4"/>
    <mergeCell ref="L3:P3"/>
    <mergeCell ref="B3:F3"/>
    <mergeCell ref="G3:K3"/>
  </mergeCells>
  <printOptions horizontalCentered="1"/>
  <pageMargins left="0.5511811023622047" right="0.5511811023622047" top="0.984251968503937" bottom="0.5905511811023623" header="0.5118110236220472" footer="0.5118110236220472"/>
  <pageSetup blackAndWhite="1" fitToWidth="0" fitToHeight="1" horizontalDpi="600" verticalDpi="600" orientation="portrait" paperSize="9" r:id="rId1"/>
  <headerFooter alignWithMargins="0">
    <oddHeader>&amp;L&amp;"ＭＳ 明朝,標準"&amp;10 46</oddHeader>
  </headerFooter>
  <colBreaks count="2" manualBreakCount="2">
    <brk id="16" max="56" man="1"/>
    <brk id="23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Zeros="0" showOutlineSymbol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8" sqref="R18"/>
    </sheetView>
  </sheetViews>
  <sheetFormatPr defaultColWidth="10.75390625" defaultRowHeight="13.5"/>
  <cols>
    <col min="1" max="1" width="11.50390625" style="266" customWidth="1"/>
    <col min="2" max="10" width="9.00390625" style="266" customWidth="1"/>
    <col min="11" max="11" width="11.75390625" style="266" customWidth="1"/>
    <col min="12" max="12" width="11.625" style="266" customWidth="1"/>
    <col min="13" max="14" width="10.25390625" style="266" customWidth="1"/>
    <col min="15" max="16384" width="10.75390625" style="266" customWidth="1"/>
  </cols>
  <sheetData>
    <row r="1" spans="1:10" ht="25.5" customHeight="1">
      <c r="A1" s="262" t="s">
        <v>191</v>
      </c>
      <c r="B1" s="263"/>
      <c r="C1" s="264"/>
      <c r="D1" s="264"/>
      <c r="E1" s="264"/>
      <c r="F1" s="264"/>
      <c r="G1" s="264"/>
      <c r="H1" s="264"/>
      <c r="I1" s="264"/>
      <c r="J1" s="264"/>
    </row>
    <row r="2" spans="1:10" ht="16.5" customHeight="1">
      <c r="A2" s="264"/>
      <c r="B2" s="264"/>
      <c r="C2" s="264"/>
      <c r="D2" s="264"/>
      <c r="E2" s="264"/>
      <c r="F2" s="264"/>
      <c r="G2" s="264"/>
      <c r="H2" s="265"/>
      <c r="I2" s="264"/>
      <c r="J2" s="265" t="s">
        <v>248</v>
      </c>
    </row>
    <row r="3" spans="1:10" ht="8.25" customHeight="1" hidden="1">
      <c r="A3" s="264"/>
      <c r="B3" s="264"/>
      <c r="C3" s="264"/>
      <c r="D3" s="264"/>
      <c r="E3" s="264"/>
      <c r="F3" s="264"/>
      <c r="G3" s="264"/>
      <c r="H3" s="264" t="s">
        <v>85</v>
      </c>
      <c r="I3" s="264"/>
      <c r="J3" s="264" t="s">
        <v>85</v>
      </c>
    </row>
    <row r="4" spans="1:14" s="267" customFormat="1" ht="42" customHeight="1">
      <c r="A4" s="761" t="s">
        <v>87</v>
      </c>
      <c r="B4" s="763" t="s">
        <v>88</v>
      </c>
      <c r="C4" s="765" t="s">
        <v>89</v>
      </c>
      <c r="D4" s="766"/>
      <c r="E4" s="765" t="s">
        <v>90</v>
      </c>
      <c r="F4" s="766"/>
      <c r="G4" s="765" t="s">
        <v>91</v>
      </c>
      <c r="H4" s="766"/>
      <c r="I4" s="765" t="s">
        <v>92</v>
      </c>
      <c r="J4" s="766"/>
      <c r="L4"/>
      <c r="M4"/>
      <c r="N4"/>
    </row>
    <row r="5" spans="1:14" s="267" customFormat="1" ht="42" customHeight="1">
      <c r="A5" s="762"/>
      <c r="B5" s="764"/>
      <c r="C5" s="268" t="s">
        <v>93</v>
      </c>
      <c r="D5" s="269" t="s">
        <v>94</v>
      </c>
      <c r="E5" s="270" t="s">
        <v>93</v>
      </c>
      <c r="F5" s="271" t="s">
        <v>95</v>
      </c>
      <c r="G5" s="270" t="s">
        <v>93</v>
      </c>
      <c r="H5" s="271" t="s">
        <v>95</v>
      </c>
      <c r="I5" s="270" t="s">
        <v>93</v>
      </c>
      <c r="J5" s="271" t="s">
        <v>95</v>
      </c>
      <c r="L5"/>
      <c r="M5"/>
      <c r="N5"/>
    </row>
    <row r="6" spans="1:14" s="267" customFormat="1" ht="16.5" customHeight="1">
      <c r="A6" s="272" t="s">
        <v>13</v>
      </c>
      <c r="B6" s="273">
        <v>150421</v>
      </c>
      <c r="C6" s="274">
        <v>27992</v>
      </c>
      <c r="D6" s="275">
        <v>594</v>
      </c>
      <c r="E6" s="274">
        <v>14809</v>
      </c>
      <c r="F6" s="275">
        <v>389</v>
      </c>
      <c r="G6" s="274">
        <v>3473</v>
      </c>
      <c r="H6" s="275">
        <v>64</v>
      </c>
      <c r="I6" s="274">
        <v>3645</v>
      </c>
      <c r="J6" s="275">
        <v>42</v>
      </c>
      <c r="L6"/>
      <c r="M6"/>
      <c r="N6"/>
    </row>
    <row r="7" spans="1:14" s="267" customFormat="1" ht="16.5" customHeight="1">
      <c r="A7" s="276" t="s">
        <v>19</v>
      </c>
      <c r="B7" s="277">
        <v>44722</v>
      </c>
      <c r="C7" s="278">
        <v>8414</v>
      </c>
      <c r="D7" s="279">
        <v>203</v>
      </c>
      <c r="E7" s="278">
        <v>4823</v>
      </c>
      <c r="F7" s="279">
        <v>134</v>
      </c>
      <c r="G7" s="278">
        <v>1023</v>
      </c>
      <c r="H7" s="279">
        <v>16</v>
      </c>
      <c r="I7" s="278">
        <v>1258</v>
      </c>
      <c r="J7" s="279">
        <v>13</v>
      </c>
      <c r="L7"/>
      <c r="M7"/>
      <c r="N7"/>
    </row>
    <row r="8" spans="1:14" s="267" customFormat="1" ht="16.5" customHeight="1">
      <c r="A8" s="276" t="s">
        <v>30</v>
      </c>
      <c r="B8" s="277">
        <v>32835</v>
      </c>
      <c r="C8" s="278">
        <v>6414</v>
      </c>
      <c r="D8" s="279">
        <v>132</v>
      </c>
      <c r="E8" s="278">
        <v>3880</v>
      </c>
      <c r="F8" s="279">
        <v>90</v>
      </c>
      <c r="G8" s="278">
        <v>553</v>
      </c>
      <c r="H8" s="279">
        <v>10</v>
      </c>
      <c r="I8" s="278">
        <v>993</v>
      </c>
      <c r="J8" s="279">
        <v>9</v>
      </c>
      <c r="L8"/>
      <c r="M8"/>
      <c r="N8"/>
    </row>
    <row r="9" spans="1:14" s="267" customFormat="1" ht="16.5" customHeight="1">
      <c r="A9" s="276" t="s">
        <v>31</v>
      </c>
      <c r="B9" s="277">
        <v>41113</v>
      </c>
      <c r="C9" s="278">
        <v>7632</v>
      </c>
      <c r="D9" s="279">
        <v>169</v>
      </c>
      <c r="E9" s="278">
        <v>4695</v>
      </c>
      <c r="F9" s="279">
        <v>122</v>
      </c>
      <c r="G9" s="278">
        <v>860</v>
      </c>
      <c r="H9" s="279">
        <v>17</v>
      </c>
      <c r="I9" s="278">
        <v>950</v>
      </c>
      <c r="J9" s="279">
        <v>9</v>
      </c>
      <c r="L9"/>
      <c r="M9"/>
      <c r="N9"/>
    </row>
    <row r="10" spans="1:14" s="267" customFormat="1" ht="16.5" customHeight="1">
      <c r="A10" s="276" t="s">
        <v>4</v>
      </c>
      <c r="B10" s="277">
        <v>38678</v>
      </c>
      <c r="C10" s="278">
        <v>5898</v>
      </c>
      <c r="D10" s="279">
        <v>163</v>
      </c>
      <c r="E10" s="278">
        <v>2785</v>
      </c>
      <c r="F10" s="279">
        <v>100</v>
      </c>
      <c r="G10" s="278">
        <v>500</v>
      </c>
      <c r="H10" s="279">
        <v>11</v>
      </c>
      <c r="I10" s="278">
        <v>1301</v>
      </c>
      <c r="J10" s="279">
        <v>12</v>
      </c>
      <c r="L10"/>
      <c r="M10"/>
      <c r="N10"/>
    </row>
    <row r="11" spans="1:14" s="267" customFormat="1" ht="16.5" customHeight="1">
      <c r="A11" s="276" t="s">
        <v>26</v>
      </c>
      <c r="B11" s="277">
        <v>57297</v>
      </c>
      <c r="C11" s="278">
        <v>11067</v>
      </c>
      <c r="D11" s="279">
        <v>254</v>
      </c>
      <c r="E11" s="278">
        <v>6212</v>
      </c>
      <c r="F11" s="279">
        <v>156</v>
      </c>
      <c r="G11" s="278">
        <v>1064</v>
      </c>
      <c r="H11" s="279">
        <v>20</v>
      </c>
      <c r="I11" s="278">
        <v>1425</v>
      </c>
      <c r="J11" s="279">
        <v>15</v>
      </c>
      <c r="L11"/>
      <c r="M11"/>
      <c r="N11"/>
    </row>
    <row r="12" spans="1:14" s="267" customFormat="1" ht="16.5" customHeight="1">
      <c r="A12" s="276" t="s">
        <v>20</v>
      </c>
      <c r="B12" s="277">
        <v>29408</v>
      </c>
      <c r="C12" s="278">
        <v>5397</v>
      </c>
      <c r="D12" s="279">
        <v>137</v>
      </c>
      <c r="E12" s="278">
        <v>3089</v>
      </c>
      <c r="F12" s="279">
        <v>101</v>
      </c>
      <c r="G12" s="278">
        <v>681</v>
      </c>
      <c r="H12" s="279">
        <v>12</v>
      </c>
      <c r="I12" s="278">
        <v>987</v>
      </c>
      <c r="J12" s="279">
        <v>11</v>
      </c>
      <c r="L12"/>
      <c r="M12"/>
      <c r="N12"/>
    </row>
    <row r="13" spans="1:14" s="267" customFormat="1" ht="16.5" customHeight="1">
      <c r="A13" s="276" t="s">
        <v>28</v>
      </c>
      <c r="B13" s="277">
        <v>51158</v>
      </c>
      <c r="C13" s="278">
        <v>10226</v>
      </c>
      <c r="D13" s="279">
        <v>204</v>
      </c>
      <c r="E13" s="278">
        <v>5984</v>
      </c>
      <c r="F13" s="279">
        <v>141</v>
      </c>
      <c r="G13" s="278">
        <v>864</v>
      </c>
      <c r="H13" s="280">
        <v>10</v>
      </c>
      <c r="I13" s="278">
        <v>1208</v>
      </c>
      <c r="J13" s="279">
        <v>8</v>
      </c>
      <c r="L13"/>
      <c r="M13"/>
      <c r="N13"/>
    </row>
    <row r="14" spans="1:14" s="267" customFormat="1" ht="16.5" customHeight="1">
      <c r="A14" s="276" t="s">
        <v>17</v>
      </c>
      <c r="B14" s="277">
        <v>114777</v>
      </c>
      <c r="C14" s="278">
        <v>21448</v>
      </c>
      <c r="D14" s="279">
        <v>430</v>
      </c>
      <c r="E14" s="278">
        <v>12782</v>
      </c>
      <c r="F14" s="279">
        <v>305</v>
      </c>
      <c r="G14" s="278">
        <v>2498</v>
      </c>
      <c r="H14" s="279">
        <v>38</v>
      </c>
      <c r="I14" s="278">
        <v>2858</v>
      </c>
      <c r="J14" s="279">
        <v>29</v>
      </c>
      <c r="L14"/>
      <c r="M14"/>
      <c r="N14"/>
    </row>
    <row r="15" spans="1:14" s="267" customFormat="1" ht="16.5" customHeight="1">
      <c r="A15" s="276" t="s">
        <v>27</v>
      </c>
      <c r="B15" s="277">
        <v>26204</v>
      </c>
      <c r="C15" s="278">
        <v>5251</v>
      </c>
      <c r="D15" s="279">
        <v>106</v>
      </c>
      <c r="E15" s="278">
        <v>3100</v>
      </c>
      <c r="F15" s="279">
        <v>71</v>
      </c>
      <c r="G15" s="278">
        <v>675</v>
      </c>
      <c r="H15" s="279">
        <v>12</v>
      </c>
      <c r="I15" s="278">
        <v>689</v>
      </c>
      <c r="J15" s="279">
        <v>8</v>
      </c>
      <c r="L15"/>
      <c r="M15"/>
      <c r="N15"/>
    </row>
    <row r="16" spans="1:14" s="267" customFormat="1" ht="16.5" customHeight="1">
      <c r="A16" s="276" t="s">
        <v>33</v>
      </c>
      <c r="B16" s="277">
        <v>45129</v>
      </c>
      <c r="C16" s="278">
        <v>9171</v>
      </c>
      <c r="D16" s="279">
        <v>200</v>
      </c>
      <c r="E16" s="278">
        <v>5052</v>
      </c>
      <c r="F16" s="279">
        <v>118</v>
      </c>
      <c r="G16" s="278">
        <v>884</v>
      </c>
      <c r="H16" s="279">
        <v>14</v>
      </c>
      <c r="I16" s="278">
        <v>1072</v>
      </c>
      <c r="J16" s="279">
        <v>14</v>
      </c>
      <c r="L16"/>
      <c r="M16"/>
      <c r="N16"/>
    </row>
    <row r="17" spans="1:14" s="267" customFormat="1" ht="16.5" customHeight="1">
      <c r="A17" s="276" t="s">
        <v>14</v>
      </c>
      <c r="B17" s="277">
        <v>46272</v>
      </c>
      <c r="C17" s="278">
        <v>9079</v>
      </c>
      <c r="D17" s="279">
        <v>183</v>
      </c>
      <c r="E17" s="278">
        <v>4995</v>
      </c>
      <c r="F17" s="279">
        <v>127</v>
      </c>
      <c r="G17" s="278">
        <v>865</v>
      </c>
      <c r="H17" s="279">
        <v>22</v>
      </c>
      <c r="I17" s="278">
        <v>1236</v>
      </c>
      <c r="J17" s="279">
        <v>16</v>
      </c>
      <c r="L17"/>
      <c r="M17"/>
      <c r="N17"/>
    </row>
    <row r="18" spans="1:14" s="267" customFormat="1" ht="16.5" customHeight="1">
      <c r="A18" s="276" t="s">
        <v>34</v>
      </c>
      <c r="B18" s="277">
        <v>39971</v>
      </c>
      <c r="C18" s="278">
        <v>8116</v>
      </c>
      <c r="D18" s="279">
        <v>211</v>
      </c>
      <c r="E18" s="278">
        <v>4728</v>
      </c>
      <c r="F18" s="279">
        <v>145</v>
      </c>
      <c r="G18" s="278">
        <v>925</v>
      </c>
      <c r="H18" s="279">
        <v>22</v>
      </c>
      <c r="I18" s="278">
        <v>1267</v>
      </c>
      <c r="J18" s="279">
        <v>15</v>
      </c>
      <c r="L18"/>
      <c r="M18"/>
      <c r="N18"/>
    </row>
    <row r="19" spans="1:14" s="267" customFormat="1" ht="16.5" customHeight="1">
      <c r="A19" s="276" t="s">
        <v>21</v>
      </c>
      <c r="B19" s="277">
        <v>27625</v>
      </c>
      <c r="C19" s="278">
        <v>5436</v>
      </c>
      <c r="D19" s="279">
        <v>108</v>
      </c>
      <c r="E19" s="278">
        <v>3225</v>
      </c>
      <c r="F19" s="279">
        <v>71</v>
      </c>
      <c r="G19" s="278">
        <v>751</v>
      </c>
      <c r="H19" s="279">
        <v>15</v>
      </c>
      <c r="I19" s="278">
        <v>655</v>
      </c>
      <c r="J19" s="279">
        <v>4</v>
      </c>
      <c r="L19"/>
      <c r="M19"/>
      <c r="N19"/>
    </row>
    <row r="20" spans="1:14" s="267" customFormat="1" ht="16.5" customHeight="1">
      <c r="A20" s="276" t="s">
        <v>22</v>
      </c>
      <c r="B20" s="277">
        <v>17871</v>
      </c>
      <c r="C20" s="278">
        <v>3590</v>
      </c>
      <c r="D20" s="279">
        <v>79</v>
      </c>
      <c r="E20" s="278">
        <v>2044</v>
      </c>
      <c r="F20" s="279">
        <v>50</v>
      </c>
      <c r="G20" s="278">
        <v>394</v>
      </c>
      <c r="H20" s="279">
        <v>8</v>
      </c>
      <c r="I20" s="278">
        <v>449</v>
      </c>
      <c r="J20" s="279">
        <v>2</v>
      </c>
      <c r="L20"/>
      <c r="M20"/>
      <c r="N20"/>
    </row>
    <row r="21" spans="1:14" s="267" customFormat="1" ht="16.5" customHeight="1">
      <c r="A21" s="276" t="s">
        <v>5</v>
      </c>
      <c r="B21" s="277">
        <v>14864</v>
      </c>
      <c r="C21" s="278">
        <v>2269</v>
      </c>
      <c r="D21" s="279">
        <v>65</v>
      </c>
      <c r="E21" s="278">
        <v>1310</v>
      </c>
      <c r="F21" s="279">
        <v>37</v>
      </c>
      <c r="G21" s="278">
        <v>172</v>
      </c>
      <c r="H21" s="280">
        <v>3</v>
      </c>
      <c r="I21" s="278">
        <v>483</v>
      </c>
      <c r="J21" s="279">
        <v>7</v>
      </c>
      <c r="L21"/>
      <c r="M21"/>
      <c r="N21"/>
    </row>
    <row r="22" spans="1:14" s="267" customFormat="1" ht="16.5" customHeight="1">
      <c r="A22" s="276" t="s">
        <v>29</v>
      </c>
      <c r="B22" s="277">
        <v>20105</v>
      </c>
      <c r="C22" s="278">
        <v>4197</v>
      </c>
      <c r="D22" s="279">
        <v>79</v>
      </c>
      <c r="E22" s="278">
        <v>2664</v>
      </c>
      <c r="F22" s="279">
        <v>54</v>
      </c>
      <c r="G22" s="278">
        <v>438</v>
      </c>
      <c r="H22" s="280">
        <v>8</v>
      </c>
      <c r="I22" s="278">
        <v>483</v>
      </c>
      <c r="J22" s="279">
        <v>4</v>
      </c>
      <c r="L22"/>
      <c r="M22"/>
      <c r="N22"/>
    </row>
    <row r="23" spans="1:14" s="267" customFormat="1" ht="16.5" customHeight="1">
      <c r="A23" s="276" t="s">
        <v>23</v>
      </c>
      <c r="B23" s="277">
        <v>23157</v>
      </c>
      <c r="C23" s="278">
        <v>4303</v>
      </c>
      <c r="D23" s="279">
        <v>83</v>
      </c>
      <c r="E23" s="278">
        <v>2389</v>
      </c>
      <c r="F23" s="279">
        <v>48</v>
      </c>
      <c r="G23" s="278">
        <v>281</v>
      </c>
      <c r="H23" s="280">
        <v>3</v>
      </c>
      <c r="I23" s="278">
        <v>611</v>
      </c>
      <c r="J23" s="279">
        <v>5</v>
      </c>
      <c r="L23"/>
      <c r="M23"/>
      <c r="N23"/>
    </row>
    <row r="24" spans="1:14" s="267" customFormat="1" ht="16.5" customHeight="1">
      <c r="A24" s="276" t="s">
        <v>35</v>
      </c>
      <c r="B24" s="277">
        <v>20876</v>
      </c>
      <c r="C24" s="278">
        <v>4369</v>
      </c>
      <c r="D24" s="279">
        <v>92</v>
      </c>
      <c r="E24" s="278">
        <v>2621</v>
      </c>
      <c r="F24" s="279">
        <v>42</v>
      </c>
      <c r="G24" s="278">
        <v>372</v>
      </c>
      <c r="H24" s="279">
        <v>9</v>
      </c>
      <c r="I24" s="278">
        <v>655</v>
      </c>
      <c r="J24" s="279">
        <v>10</v>
      </c>
      <c r="L24"/>
      <c r="M24"/>
      <c r="N24"/>
    </row>
    <row r="25" spans="1:14" s="267" customFormat="1" ht="16.5" customHeight="1">
      <c r="A25" s="276" t="s">
        <v>36</v>
      </c>
      <c r="B25" s="277">
        <v>33268</v>
      </c>
      <c r="C25" s="278">
        <v>6134</v>
      </c>
      <c r="D25" s="279">
        <v>112</v>
      </c>
      <c r="E25" s="278">
        <v>3622</v>
      </c>
      <c r="F25" s="279">
        <v>76</v>
      </c>
      <c r="G25" s="278">
        <v>617</v>
      </c>
      <c r="H25" s="279">
        <v>8</v>
      </c>
      <c r="I25" s="278">
        <v>813</v>
      </c>
      <c r="J25" s="279">
        <v>6</v>
      </c>
      <c r="L25"/>
      <c r="M25"/>
      <c r="N25"/>
    </row>
    <row r="26" spans="1:14" s="267" customFormat="1" ht="16.5" customHeight="1">
      <c r="A26" s="276" t="s">
        <v>24</v>
      </c>
      <c r="B26" s="277">
        <v>18950</v>
      </c>
      <c r="C26" s="278">
        <v>2807</v>
      </c>
      <c r="D26" s="279">
        <v>77</v>
      </c>
      <c r="E26" s="278">
        <v>1663</v>
      </c>
      <c r="F26" s="279">
        <v>53</v>
      </c>
      <c r="G26" s="278">
        <v>337</v>
      </c>
      <c r="H26" s="280">
        <v>8</v>
      </c>
      <c r="I26" s="278">
        <v>500</v>
      </c>
      <c r="J26" s="279">
        <v>7</v>
      </c>
      <c r="L26"/>
      <c r="M26"/>
      <c r="N26"/>
    </row>
    <row r="27" spans="1:14" s="267" customFormat="1" ht="16.5" customHeight="1">
      <c r="A27" s="276" t="s">
        <v>15</v>
      </c>
      <c r="B27" s="277">
        <v>42301</v>
      </c>
      <c r="C27" s="278">
        <v>5756</v>
      </c>
      <c r="D27" s="279">
        <v>146</v>
      </c>
      <c r="E27" s="278">
        <v>3843</v>
      </c>
      <c r="F27" s="279">
        <v>106</v>
      </c>
      <c r="G27" s="278">
        <v>695</v>
      </c>
      <c r="H27" s="279">
        <v>7</v>
      </c>
      <c r="I27" s="278">
        <v>797</v>
      </c>
      <c r="J27" s="279">
        <v>10</v>
      </c>
      <c r="L27"/>
      <c r="M27"/>
      <c r="N27"/>
    </row>
    <row r="28" spans="1:14" s="267" customFormat="1" ht="16.5" customHeight="1">
      <c r="A28" s="276" t="s">
        <v>16</v>
      </c>
      <c r="B28" s="277">
        <v>19427</v>
      </c>
      <c r="C28" s="278">
        <v>2792</v>
      </c>
      <c r="D28" s="279">
        <v>88</v>
      </c>
      <c r="E28" s="278">
        <v>1637</v>
      </c>
      <c r="F28" s="279">
        <v>61</v>
      </c>
      <c r="G28" s="278">
        <v>373</v>
      </c>
      <c r="H28" s="279">
        <v>6</v>
      </c>
      <c r="I28" s="278">
        <v>427</v>
      </c>
      <c r="J28" s="279">
        <v>5</v>
      </c>
      <c r="L28"/>
      <c r="M28"/>
      <c r="N28"/>
    </row>
    <row r="29" spans="1:14" s="267" customFormat="1" ht="16.5" customHeight="1">
      <c r="A29" s="276" t="s">
        <v>6</v>
      </c>
      <c r="B29" s="277">
        <v>14311</v>
      </c>
      <c r="C29" s="278">
        <v>2160</v>
      </c>
      <c r="D29" s="279">
        <v>52</v>
      </c>
      <c r="E29" s="278">
        <v>1122</v>
      </c>
      <c r="F29" s="279">
        <v>26</v>
      </c>
      <c r="G29" s="278">
        <v>145</v>
      </c>
      <c r="H29" s="279">
        <v>2</v>
      </c>
      <c r="I29" s="278">
        <v>414</v>
      </c>
      <c r="J29" s="279">
        <v>2</v>
      </c>
      <c r="L29"/>
      <c r="M29"/>
      <c r="N29"/>
    </row>
    <row r="30" spans="1:14" s="267" customFormat="1" ht="16.5" customHeight="1">
      <c r="A30" s="276" t="s">
        <v>9</v>
      </c>
      <c r="B30" s="277">
        <v>23230</v>
      </c>
      <c r="C30" s="278">
        <v>3575</v>
      </c>
      <c r="D30" s="279">
        <v>78</v>
      </c>
      <c r="E30" s="278">
        <v>1839</v>
      </c>
      <c r="F30" s="279">
        <v>50</v>
      </c>
      <c r="G30" s="278">
        <v>342</v>
      </c>
      <c r="H30" s="279">
        <v>10</v>
      </c>
      <c r="I30" s="278">
        <v>885</v>
      </c>
      <c r="J30" s="279">
        <v>9</v>
      </c>
      <c r="L30"/>
      <c r="M30"/>
      <c r="N30"/>
    </row>
    <row r="31" spans="1:14" s="267" customFormat="1" ht="16.5" customHeight="1">
      <c r="A31" s="276" t="s">
        <v>45</v>
      </c>
      <c r="B31" s="277">
        <v>49027</v>
      </c>
      <c r="C31" s="278">
        <v>10209</v>
      </c>
      <c r="D31" s="279">
        <v>224</v>
      </c>
      <c r="E31" s="278">
        <v>6606</v>
      </c>
      <c r="F31" s="279">
        <v>149</v>
      </c>
      <c r="G31" s="278">
        <v>1418</v>
      </c>
      <c r="H31" s="279">
        <v>17</v>
      </c>
      <c r="I31" s="278">
        <v>1337</v>
      </c>
      <c r="J31" s="279">
        <v>9</v>
      </c>
      <c r="L31"/>
      <c r="M31"/>
      <c r="N31"/>
    </row>
    <row r="32" spans="1:14" s="267" customFormat="1" ht="16.5" customHeight="1">
      <c r="A32" s="276" t="s">
        <v>7</v>
      </c>
      <c r="B32" s="277">
        <v>9251</v>
      </c>
      <c r="C32" s="278">
        <v>1317</v>
      </c>
      <c r="D32" s="279">
        <v>40</v>
      </c>
      <c r="E32" s="278">
        <v>699</v>
      </c>
      <c r="F32" s="279">
        <v>27</v>
      </c>
      <c r="G32" s="278">
        <v>68</v>
      </c>
      <c r="H32" s="280">
        <v>1</v>
      </c>
      <c r="I32" s="278">
        <v>289</v>
      </c>
      <c r="J32" s="279">
        <v>5</v>
      </c>
      <c r="L32"/>
      <c r="M32"/>
      <c r="N32"/>
    </row>
    <row r="33" spans="1:14" s="267" customFormat="1" ht="16.5" customHeight="1">
      <c r="A33" s="276" t="s">
        <v>10</v>
      </c>
      <c r="B33" s="277">
        <v>5274</v>
      </c>
      <c r="C33" s="278">
        <v>811</v>
      </c>
      <c r="D33" s="279">
        <v>16</v>
      </c>
      <c r="E33" s="278">
        <v>393</v>
      </c>
      <c r="F33" s="279">
        <v>9</v>
      </c>
      <c r="G33" s="278">
        <v>64</v>
      </c>
      <c r="H33" s="280">
        <v>2</v>
      </c>
      <c r="I33" s="278">
        <v>181</v>
      </c>
      <c r="J33" s="279">
        <v>2</v>
      </c>
      <c r="L33"/>
      <c r="M33"/>
      <c r="N33"/>
    </row>
    <row r="34" spans="1:14" s="267" customFormat="1" ht="16.5" customHeight="1">
      <c r="A34" s="276" t="s">
        <v>96</v>
      </c>
      <c r="B34" s="277">
        <v>972</v>
      </c>
      <c r="C34" s="278">
        <v>171</v>
      </c>
      <c r="D34" s="279">
        <v>2</v>
      </c>
      <c r="E34" s="278">
        <v>60</v>
      </c>
      <c r="F34" s="279">
        <v>1</v>
      </c>
      <c r="G34" s="278">
        <v>43</v>
      </c>
      <c r="H34" s="280" t="s">
        <v>207</v>
      </c>
      <c r="I34" s="278">
        <v>96</v>
      </c>
      <c r="J34" s="280" t="s">
        <v>207</v>
      </c>
      <c r="L34"/>
      <c r="M34"/>
      <c r="N34"/>
    </row>
    <row r="35" spans="1:14" s="267" customFormat="1" ht="16.5" customHeight="1">
      <c r="A35" s="281" t="s">
        <v>8</v>
      </c>
      <c r="B35" s="282">
        <v>2234</v>
      </c>
      <c r="C35" s="283">
        <v>441</v>
      </c>
      <c r="D35" s="284">
        <v>9</v>
      </c>
      <c r="E35" s="283">
        <v>150</v>
      </c>
      <c r="F35" s="284">
        <v>6</v>
      </c>
      <c r="G35" s="283">
        <v>57</v>
      </c>
      <c r="H35" s="285" t="s">
        <v>207</v>
      </c>
      <c r="I35" s="283">
        <v>168</v>
      </c>
      <c r="J35" s="285">
        <v>1</v>
      </c>
      <c r="L35"/>
      <c r="M35"/>
      <c r="N35"/>
    </row>
    <row r="36" spans="1:14" s="267" customFormat="1" ht="16.5" customHeight="1">
      <c r="A36" s="286" t="s">
        <v>60</v>
      </c>
      <c r="B36" s="287">
        <f aca="true" t="shared" si="0" ref="B36:J36">SUM(B6:B35)</f>
        <v>1060728</v>
      </c>
      <c r="C36" s="288">
        <f t="shared" si="0"/>
        <v>196442</v>
      </c>
      <c r="D36" s="289">
        <f t="shared" si="0"/>
        <v>4336</v>
      </c>
      <c r="E36" s="288">
        <f t="shared" si="0"/>
        <v>112821</v>
      </c>
      <c r="F36" s="289">
        <f>SUM(F6:F35)</f>
        <v>2865</v>
      </c>
      <c r="G36" s="288">
        <f t="shared" si="0"/>
        <v>21432</v>
      </c>
      <c r="H36" s="289">
        <f t="shared" si="0"/>
        <v>375</v>
      </c>
      <c r="I36" s="288">
        <f t="shared" si="0"/>
        <v>28132</v>
      </c>
      <c r="J36" s="289">
        <f t="shared" si="0"/>
        <v>289</v>
      </c>
      <c r="L36"/>
      <c r="M36"/>
      <c r="N36"/>
    </row>
    <row r="37" spans="1:14" s="267" customFormat="1" ht="16.5" customHeight="1">
      <c r="A37" s="272" t="s">
        <v>61</v>
      </c>
      <c r="B37" s="273">
        <v>9016</v>
      </c>
      <c r="C37" s="274">
        <v>1724</v>
      </c>
      <c r="D37" s="275">
        <v>29</v>
      </c>
      <c r="E37" s="274">
        <v>884</v>
      </c>
      <c r="F37" s="275">
        <v>12</v>
      </c>
      <c r="G37" s="274">
        <v>200</v>
      </c>
      <c r="H37" s="280">
        <v>3</v>
      </c>
      <c r="I37" s="274">
        <v>395</v>
      </c>
      <c r="J37" s="275">
        <v>2</v>
      </c>
      <c r="L37"/>
      <c r="M37"/>
      <c r="N37"/>
    </row>
    <row r="38" spans="1:14" s="267" customFormat="1" ht="16.5" customHeight="1">
      <c r="A38" s="281" t="s">
        <v>62</v>
      </c>
      <c r="B38" s="282">
        <v>2065905</v>
      </c>
      <c r="C38" s="283">
        <v>407830</v>
      </c>
      <c r="D38" s="284">
        <v>8521</v>
      </c>
      <c r="E38" s="283">
        <v>250300</v>
      </c>
      <c r="F38" s="284">
        <v>5551</v>
      </c>
      <c r="G38" s="283">
        <v>49784</v>
      </c>
      <c r="H38" s="284">
        <v>852</v>
      </c>
      <c r="I38" s="283">
        <v>47108</v>
      </c>
      <c r="J38" s="284">
        <v>498</v>
      </c>
      <c r="L38"/>
      <c r="M38"/>
      <c r="N38"/>
    </row>
    <row r="39" spans="1:14" s="267" customFormat="1" ht="16.5" customHeight="1">
      <c r="A39" s="286" t="s">
        <v>63</v>
      </c>
      <c r="B39" s="287">
        <f aca="true" t="shared" si="1" ref="B39:J39">SUM(B36:B38)</f>
        <v>3135649</v>
      </c>
      <c r="C39" s="288">
        <f t="shared" si="1"/>
        <v>605996</v>
      </c>
      <c r="D39" s="289">
        <f t="shared" si="1"/>
        <v>12886</v>
      </c>
      <c r="E39" s="288">
        <f t="shared" si="1"/>
        <v>364005</v>
      </c>
      <c r="F39" s="289">
        <f>SUM(F36:F38)</f>
        <v>8428</v>
      </c>
      <c r="G39" s="288">
        <f>SUM(G36:G38)</f>
        <v>71416</v>
      </c>
      <c r="H39" s="289">
        <f>SUM(H36:H38)</f>
        <v>1230</v>
      </c>
      <c r="I39" s="288">
        <f t="shared" si="1"/>
        <v>75635</v>
      </c>
      <c r="J39" s="289">
        <f t="shared" si="1"/>
        <v>789</v>
      </c>
      <c r="L39"/>
      <c r="M39"/>
      <c r="N39"/>
    </row>
    <row r="40" spans="1:12" ht="16.5" customHeight="1">
      <c r="A40" s="185" t="s">
        <v>249</v>
      </c>
      <c r="B40" s="290"/>
      <c r="C40" s="290"/>
      <c r="D40" s="290"/>
      <c r="E40" s="290"/>
      <c r="F40" s="290"/>
      <c r="G40" s="290"/>
      <c r="H40" s="290"/>
      <c r="I40" s="290"/>
      <c r="J40" s="290"/>
      <c r="L40" s="292"/>
    </row>
    <row r="41" spans="1:10" ht="16.5" customHeight="1">
      <c r="A41" s="291"/>
      <c r="B41" s="290"/>
      <c r="C41" s="290"/>
      <c r="D41" s="290"/>
      <c r="E41" s="290"/>
      <c r="F41" s="290"/>
      <c r="G41" s="290"/>
      <c r="H41" s="290"/>
      <c r="I41" s="290"/>
      <c r="J41" s="290"/>
    </row>
    <row r="42" spans="1:10" ht="13.5">
      <c r="A42" s="264"/>
      <c r="B42" s="264"/>
      <c r="C42" s="264"/>
      <c r="D42" s="264"/>
      <c r="E42" s="264"/>
      <c r="F42" s="264"/>
      <c r="G42" s="264"/>
      <c r="H42" s="264"/>
      <c r="I42" s="264"/>
      <c r="J42" s="264"/>
    </row>
  </sheetData>
  <sheetProtection/>
  <mergeCells count="6">
    <mergeCell ref="A4:A5"/>
    <mergeCell ref="B4:B5"/>
    <mergeCell ref="C4:D4"/>
    <mergeCell ref="E4:F4"/>
    <mergeCell ref="I4:J4"/>
    <mergeCell ref="G4:H4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Ｐ明朝,標準" 47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showZeros="0" showOutlineSymbols="0" view="pageBreakPreview" zoomScaleSheetLayoutView="100" zoomScalePageLayoutView="0" workbookViewId="0" topLeftCell="A1">
      <selection activeCell="E37" sqref="E37"/>
    </sheetView>
  </sheetViews>
  <sheetFormatPr defaultColWidth="8.75390625" defaultRowHeight="17.25" customHeight="1"/>
  <cols>
    <col min="1" max="5" width="14.625" style="296" customWidth="1"/>
    <col min="6" max="6" width="3.50390625" style="296" customWidth="1"/>
    <col min="7" max="7" width="8.125" style="296" customWidth="1"/>
    <col min="8" max="16384" width="8.75390625" style="296" customWidth="1"/>
  </cols>
  <sheetData>
    <row r="1" spans="1:6" ht="25.5" customHeight="1">
      <c r="A1" s="293" t="s">
        <v>216</v>
      </c>
      <c r="B1" s="294"/>
      <c r="C1" s="311"/>
      <c r="D1" s="311"/>
      <c r="E1" s="311"/>
      <c r="F1" s="295"/>
    </row>
    <row r="2" spans="3:5" ht="16.5" customHeight="1">
      <c r="C2" s="297"/>
      <c r="D2" s="297"/>
      <c r="E2" s="298" t="s">
        <v>178</v>
      </c>
    </row>
    <row r="3" spans="1:7" s="300" customFormat="1" ht="27.75" customHeight="1">
      <c r="A3" s="769" t="s">
        <v>97</v>
      </c>
      <c r="B3" s="299" t="s">
        <v>224</v>
      </c>
      <c r="C3" s="299" t="s">
        <v>233</v>
      </c>
      <c r="D3" s="299" t="s">
        <v>234</v>
      </c>
      <c r="E3" s="635" t="s">
        <v>250</v>
      </c>
      <c r="G3" s="301"/>
    </row>
    <row r="4" spans="1:5" s="300" customFormat="1" ht="27.75" customHeight="1">
      <c r="A4" s="770"/>
      <c r="B4" s="767" t="s">
        <v>211</v>
      </c>
      <c r="C4" s="767" t="s">
        <v>211</v>
      </c>
      <c r="D4" s="767" t="s">
        <v>211</v>
      </c>
      <c r="E4" s="767" t="s">
        <v>211</v>
      </c>
    </row>
    <row r="5" spans="1:5" s="300" customFormat="1" ht="27.75" customHeight="1">
      <c r="A5" s="771"/>
      <c r="B5" s="768"/>
      <c r="C5" s="768"/>
      <c r="D5" s="768"/>
      <c r="E5" s="768"/>
    </row>
    <row r="6" spans="1:5" s="300" customFormat="1" ht="16.5" customHeight="1">
      <c r="A6" s="302" t="s">
        <v>13</v>
      </c>
      <c r="B6" s="303">
        <v>880</v>
      </c>
      <c r="C6" s="303">
        <v>1042</v>
      </c>
      <c r="D6" s="303">
        <v>1020</v>
      </c>
      <c r="E6" s="303">
        <v>1130</v>
      </c>
    </row>
    <row r="7" spans="1:5" s="300" customFormat="1" ht="16.5" customHeight="1">
      <c r="A7" s="304" t="s">
        <v>19</v>
      </c>
      <c r="B7" s="305">
        <v>521</v>
      </c>
      <c r="C7" s="305">
        <v>506</v>
      </c>
      <c r="D7" s="305">
        <v>503</v>
      </c>
      <c r="E7" s="305">
        <v>503</v>
      </c>
    </row>
    <row r="8" spans="1:5" s="300" customFormat="1" ht="16.5" customHeight="1">
      <c r="A8" s="304" t="s">
        <v>30</v>
      </c>
      <c r="B8" s="305">
        <v>266</v>
      </c>
      <c r="C8" s="305">
        <v>280</v>
      </c>
      <c r="D8" s="305">
        <v>292</v>
      </c>
      <c r="E8" s="305">
        <v>295</v>
      </c>
    </row>
    <row r="9" spans="1:5" s="300" customFormat="1" ht="16.5" customHeight="1">
      <c r="A9" s="304" t="s">
        <v>31</v>
      </c>
      <c r="B9" s="305">
        <v>305</v>
      </c>
      <c r="C9" s="305">
        <v>317</v>
      </c>
      <c r="D9" s="305">
        <v>321</v>
      </c>
      <c r="E9" s="305">
        <v>337</v>
      </c>
    </row>
    <row r="10" spans="1:5" s="300" customFormat="1" ht="16.5" customHeight="1">
      <c r="A10" s="304" t="s">
        <v>4</v>
      </c>
      <c r="B10" s="305">
        <v>241</v>
      </c>
      <c r="C10" s="305">
        <v>266</v>
      </c>
      <c r="D10" s="305">
        <v>283</v>
      </c>
      <c r="E10" s="305">
        <v>288</v>
      </c>
    </row>
    <row r="11" spans="1:5" s="300" customFormat="1" ht="16.5" customHeight="1">
      <c r="A11" s="304" t="s">
        <v>26</v>
      </c>
      <c r="B11" s="305">
        <v>719</v>
      </c>
      <c r="C11" s="305">
        <v>707</v>
      </c>
      <c r="D11" s="305">
        <v>705</v>
      </c>
      <c r="E11" s="305">
        <v>718</v>
      </c>
    </row>
    <row r="12" spans="1:5" s="300" customFormat="1" ht="16.5" customHeight="1">
      <c r="A12" s="304" t="s">
        <v>20</v>
      </c>
      <c r="B12" s="305">
        <v>350</v>
      </c>
      <c r="C12" s="305">
        <v>370</v>
      </c>
      <c r="D12" s="305">
        <v>316</v>
      </c>
      <c r="E12" s="305">
        <v>329</v>
      </c>
    </row>
    <row r="13" spans="1:5" s="300" customFormat="1" ht="16.5" customHeight="1">
      <c r="A13" s="304" t="s">
        <v>28</v>
      </c>
      <c r="B13" s="305">
        <v>448</v>
      </c>
      <c r="C13" s="305">
        <v>475</v>
      </c>
      <c r="D13" s="305">
        <v>491</v>
      </c>
      <c r="E13" s="305">
        <v>529</v>
      </c>
    </row>
    <row r="14" spans="1:5" s="300" customFormat="1" ht="16.5" customHeight="1">
      <c r="A14" s="304" t="s">
        <v>17</v>
      </c>
      <c r="B14" s="305">
        <v>917</v>
      </c>
      <c r="C14" s="305">
        <v>954</v>
      </c>
      <c r="D14" s="305">
        <v>1005</v>
      </c>
      <c r="E14" s="305">
        <v>1037</v>
      </c>
    </row>
    <row r="15" spans="1:5" s="300" customFormat="1" ht="16.5" customHeight="1">
      <c r="A15" s="304" t="s">
        <v>27</v>
      </c>
      <c r="B15" s="305">
        <v>202</v>
      </c>
      <c r="C15" s="305">
        <v>217</v>
      </c>
      <c r="D15" s="305">
        <v>215</v>
      </c>
      <c r="E15" s="305">
        <v>230</v>
      </c>
    </row>
    <row r="16" spans="1:5" s="300" customFormat="1" ht="16.5" customHeight="1">
      <c r="A16" s="304" t="s">
        <v>33</v>
      </c>
      <c r="B16" s="305">
        <v>354</v>
      </c>
      <c r="C16" s="305">
        <v>369</v>
      </c>
      <c r="D16" s="305">
        <v>377</v>
      </c>
      <c r="E16" s="305">
        <v>404</v>
      </c>
    </row>
    <row r="17" spans="1:5" s="300" customFormat="1" ht="16.5" customHeight="1">
      <c r="A17" s="304" t="s">
        <v>14</v>
      </c>
      <c r="B17" s="305">
        <v>251</v>
      </c>
      <c r="C17" s="305">
        <v>255</v>
      </c>
      <c r="D17" s="305">
        <v>265</v>
      </c>
      <c r="E17" s="305">
        <v>285</v>
      </c>
    </row>
    <row r="18" spans="1:5" s="300" customFormat="1" ht="16.5" customHeight="1">
      <c r="A18" s="304" t="s">
        <v>34</v>
      </c>
      <c r="B18" s="305">
        <v>433</v>
      </c>
      <c r="C18" s="305">
        <v>446</v>
      </c>
      <c r="D18" s="305">
        <v>467</v>
      </c>
      <c r="E18" s="305">
        <v>494</v>
      </c>
    </row>
    <row r="19" spans="1:5" s="300" customFormat="1" ht="16.5" customHeight="1">
      <c r="A19" s="304" t="s">
        <v>21</v>
      </c>
      <c r="B19" s="305">
        <v>199</v>
      </c>
      <c r="C19" s="305">
        <v>207</v>
      </c>
      <c r="D19" s="305">
        <v>237</v>
      </c>
      <c r="E19" s="305">
        <v>240</v>
      </c>
    </row>
    <row r="20" spans="1:5" s="300" customFormat="1" ht="16.5" customHeight="1">
      <c r="A20" s="304" t="s">
        <v>22</v>
      </c>
      <c r="B20" s="305">
        <v>324</v>
      </c>
      <c r="C20" s="305">
        <v>351</v>
      </c>
      <c r="D20" s="305">
        <v>373</v>
      </c>
      <c r="E20" s="305">
        <v>386</v>
      </c>
    </row>
    <row r="21" spans="1:5" s="300" customFormat="1" ht="16.5" customHeight="1">
      <c r="A21" s="304" t="s">
        <v>5</v>
      </c>
      <c r="B21" s="305">
        <v>159</v>
      </c>
      <c r="C21" s="305">
        <v>163</v>
      </c>
      <c r="D21" s="305">
        <v>155</v>
      </c>
      <c r="E21" s="305">
        <v>157</v>
      </c>
    </row>
    <row r="22" spans="1:5" s="300" customFormat="1" ht="16.5" customHeight="1">
      <c r="A22" s="304" t="s">
        <v>29</v>
      </c>
      <c r="B22" s="305">
        <v>178</v>
      </c>
      <c r="C22" s="305">
        <v>176</v>
      </c>
      <c r="D22" s="305">
        <v>196</v>
      </c>
      <c r="E22" s="305">
        <v>194</v>
      </c>
    </row>
    <row r="23" spans="1:5" s="300" customFormat="1" ht="16.5" customHeight="1">
      <c r="A23" s="304" t="s">
        <v>23</v>
      </c>
      <c r="B23" s="305">
        <v>174</v>
      </c>
      <c r="C23" s="305">
        <v>187</v>
      </c>
      <c r="D23" s="305">
        <v>193</v>
      </c>
      <c r="E23" s="305">
        <v>213</v>
      </c>
    </row>
    <row r="24" spans="1:5" s="300" customFormat="1" ht="16.5" customHeight="1">
      <c r="A24" s="304" t="s">
        <v>35</v>
      </c>
      <c r="B24" s="305">
        <v>180</v>
      </c>
      <c r="C24" s="305">
        <v>180</v>
      </c>
      <c r="D24" s="305">
        <v>170</v>
      </c>
      <c r="E24" s="305">
        <v>179</v>
      </c>
    </row>
    <row r="25" spans="1:5" s="300" customFormat="1" ht="16.5" customHeight="1">
      <c r="A25" s="304" t="s">
        <v>36</v>
      </c>
      <c r="B25" s="305">
        <v>189</v>
      </c>
      <c r="C25" s="305">
        <v>201</v>
      </c>
      <c r="D25" s="305">
        <v>218</v>
      </c>
      <c r="E25" s="305">
        <v>237</v>
      </c>
    </row>
    <row r="26" spans="1:5" s="300" customFormat="1" ht="16.5" customHeight="1">
      <c r="A26" s="304" t="s">
        <v>24</v>
      </c>
      <c r="B26" s="305">
        <v>325</v>
      </c>
      <c r="C26" s="305">
        <v>251</v>
      </c>
      <c r="D26" s="305">
        <v>260</v>
      </c>
      <c r="E26" s="305">
        <v>366</v>
      </c>
    </row>
    <row r="27" spans="1:5" s="300" customFormat="1" ht="16.5" customHeight="1">
      <c r="A27" s="304" t="s">
        <v>15</v>
      </c>
      <c r="B27" s="305">
        <v>318</v>
      </c>
      <c r="C27" s="305">
        <v>379</v>
      </c>
      <c r="D27" s="305">
        <v>314</v>
      </c>
      <c r="E27" s="305">
        <v>314</v>
      </c>
    </row>
    <row r="28" spans="1:5" s="300" customFormat="1" ht="16.5" customHeight="1">
      <c r="A28" s="304" t="s">
        <v>16</v>
      </c>
      <c r="B28" s="305">
        <v>114</v>
      </c>
      <c r="C28" s="305">
        <v>105</v>
      </c>
      <c r="D28" s="305">
        <v>109</v>
      </c>
      <c r="E28" s="305">
        <v>109</v>
      </c>
    </row>
    <row r="29" spans="1:5" s="300" customFormat="1" ht="16.5" customHeight="1">
      <c r="A29" s="304" t="s">
        <v>6</v>
      </c>
      <c r="B29" s="305">
        <v>132</v>
      </c>
      <c r="C29" s="305">
        <v>153</v>
      </c>
      <c r="D29" s="305">
        <v>140</v>
      </c>
      <c r="E29" s="305">
        <v>122</v>
      </c>
    </row>
    <row r="30" spans="1:5" s="300" customFormat="1" ht="16.5" customHeight="1">
      <c r="A30" s="304" t="s">
        <v>9</v>
      </c>
      <c r="B30" s="305">
        <v>174</v>
      </c>
      <c r="C30" s="305">
        <v>167</v>
      </c>
      <c r="D30" s="305">
        <v>158</v>
      </c>
      <c r="E30" s="305">
        <v>169</v>
      </c>
    </row>
    <row r="31" spans="1:5" s="300" customFormat="1" ht="16.5" customHeight="1">
      <c r="A31" s="304" t="s">
        <v>45</v>
      </c>
      <c r="B31" s="305">
        <v>173</v>
      </c>
      <c r="C31" s="305">
        <v>184</v>
      </c>
      <c r="D31" s="305">
        <v>197</v>
      </c>
      <c r="E31" s="305">
        <v>207</v>
      </c>
    </row>
    <row r="32" spans="1:5" s="300" customFormat="1" ht="16.5" customHeight="1">
      <c r="A32" s="304" t="s">
        <v>7</v>
      </c>
      <c r="B32" s="305">
        <v>101</v>
      </c>
      <c r="C32" s="305">
        <v>98</v>
      </c>
      <c r="D32" s="305">
        <v>98</v>
      </c>
      <c r="E32" s="305">
        <v>101</v>
      </c>
    </row>
    <row r="33" spans="1:5" s="300" customFormat="1" ht="16.5" customHeight="1">
      <c r="A33" s="304" t="s">
        <v>10</v>
      </c>
      <c r="B33" s="305">
        <v>38</v>
      </c>
      <c r="C33" s="305">
        <v>38</v>
      </c>
      <c r="D33" s="305">
        <v>35</v>
      </c>
      <c r="E33" s="305">
        <v>37</v>
      </c>
    </row>
    <row r="34" spans="1:5" s="300" customFormat="1" ht="16.5" customHeight="1">
      <c r="A34" s="304" t="s">
        <v>96</v>
      </c>
      <c r="B34" s="305">
        <v>3</v>
      </c>
      <c r="C34" s="305">
        <v>3</v>
      </c>
      <c r="D34" s="305">
        <v>4</v>
      </c>
      <c r="E34" s="305">
        <v>3</v>
      </c>
    </row>
    <row r="35" spans="1:5" s="300" customFormat="1" ht="16.5" customHeight="1">
      <c r="A35" s="306" t="s">
        <v>8</v>
      </c>
      <c r="B35" s="307"/>
      <c r="C35" s="307"/>
      <c r="D35" s="307"/>
      <c r="E35" s="307"/>
    </row>
    <row r="36" spans="1:5" s="300" customFormat="1" ht="16.5" customHeight="1">
      <c r="A36" s="308" t="s">
        <v>60</v>
      </c>
      <c r="B36" s="309">
        <f>SUM(B6:B35)</f>
        <v>8668</v>
      </c>
      <c r="C36" s="310">
        <f>SUM(C6:C35)</f>
        <v>9047</v>
      </c>
      <c r="D36" s="310">
        <f>SUM(D6:D35)</f>
        <v>9117</v>
      </c>
      <c r="E36" s="310">
        <f>SUM(E6:E35)</f>
        <v>9613</v>
      </c>
    </row>
    <row r="37" spans="1:5" s="300" customFormat="1" ht="16.5" customHeight="1">
      <c r="A37" s="302" t="s">
        <v>61</v>
      </c>
      <c r="B37" s="303">
        <v>25</v>
      </c>
      <c r="C37" s="303">
        <v>29</v>
      </c>
      <c r="D37" s="303">
        <v>33</v>
      </c>
      <c r="E37" s="303">
        <v>37</v>
      </c>
    </row>
    <row r="38" spans="1:5" s="300" customFormat="1" ht="16.5" customHeight="1">
      <c r="A38" s="306" t="s">
        <v>62</v>
      </c>
      <c r="B38" s="307">
        <v>18540</v>
      </c>
      <c r="C38" s="307">
        <v>19102</v>
      </c>
      <c r="D38" s="307">
        <v>19172</v>
      </c>
      <c r="E38" s="307">
        <v>19906</v>
      </c>
    </row>
    <row r="39" spans="1:5" s="300" customFormat="1" ht="16.5" customHeight="1">
      <c r="A39" s="308" t="s">
        <v>63</v>
      </c>
      <c r="B39" s="309">
        <f>SUM(B36:B38)</f>
        <v>27233</v>
      </c>
      <c r="C39" s="309">
        <f>SUM(C36:C38)</f>
        <v>28178</v>
      </c>
      <c r="D39" s="310">
        <f>SUM(D36:D38)</f>
        <v>28322</v>
      </c>
      <c r="E39" s="310">
        <f>SUM(E36:E38)</f>
        <v>29556</v>
      </c>
    </row>
    <row r="40" spans="1:5" ht="16.5" customHeight="1">
      <c r="A40" s="616" t="s">
        <v>251</v>
      </c>
      <c r="B40" s="616"/>
      <c r="C40" s="616"/>
      <c r="D40" s="616"/>
      <c r="E40" s="616"/>
    </row>
  </sheetData>
  <sheetProtection/>
  <mergeCells count="5">
    <mergeCell ref="E4:E5"/>
    <mergeCell ref="A3:A5"/>
    <mergeCell ref="B4:B5"/>
    <mergeCell ref="D4:D5"/>
    <mergeCell ref="C4:C5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&amp;L&amp;"ＭＳ Ｐ明朝,標準"48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63"/>
  <sheetViews>
    <sheetView showOutlineSymbols="0" view="pageBreakPreview" zoomScaleSheetLayoutView="100" zoomScalePageLayoutView="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4" sqref="W4"/>
    </sheetView>
  </sheetViews>
  <sheetFormatPr defaultColWidth="10.75390625" defaultRowHeight="13.5"/>
  <cols>
    <col min="1" max="1" width="10.75390625" style="373" customWidth="1"/>
    <col min="2" max="10" width="10.75390625" style="373" hidden="1" customWidth="1"/>
    <col min="11" max="19" width="9.375" style="373" customWidth="1"/>
    <col min="20" max="16384" width="10.75390625" style="373" customWidth="1"/>
  </cols>
  <sheetData>
    <row r="1" spans="1:24" ht="58.5" customHeight="1">
      <c r="A1" s="312" t="s">
        <v>173</v>
      </c>
      <c r="B1" s="313"/>
      <c r="C1" s="314"/>
      <c r="D1" s="314"/>
      <c r="E1" s="314"/>
      <c r="F1" s="314"/>
      <c r="G1" s="314"/>
      <c r="H1" s="314"/>
      <c r="I1" s="314"/>
      <c r="J1" s="314"/>
      <c r="K1" s="315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ht="16.5" customHeight="1">
      <c r="A2" s="314"/>
      <c r="B2" s="314"/>
      <c r="C2" s="314"/>
      <c r="D2" s="314"/>
      <c r="E2" s="314"/>
      <c r="F2" s="314"/>
      <c r="G2" s="314"/>
      <c r="H2" s="314"/>
      <c r="I2" s="316"/>
      <c r="J2" s="372"/>
      <c r="K2" s="372"/>
      <c r="L2" s="372"/>
      <c r="M2" s="372"/>
      <c r="N2" s="372"/>
      <c r="O2" s="372"/>
      <c r="P2" s="772" t="s">
        <v>252</v>
      </c>
      <c r="Q2" s="772"/>
      <c r="R2" s="772"/>
      <c r="S2" s="772"/>
      <c r="T2" s="372"/>
      <c r="U2" s="372"/>
      <c r="V2" s="372"/>
      <c r="W2" s="372"/>
      <c r="X2" s="372"/>
    </row>
    <row r="3" spans="1:24" ht="27.75" customHeight="1">
      <c r="A3" s="317" t="s">
        <v>76</v>
      </c>
      <c r="B3" s="318" t="s">
        <v>143</v>
      </c>
      <c r="C3" s="319"/>
      <c r="D3" s="319"/>
      <c r="E3" s="320" t="s">
        <v>144</v>
      </c>
      <c r="F3" s="319"/>
      <c r="G3" s="321"/>
      <c r="H3" s="322" t="s">
        <v>101</v>
      </c>
      <c r="I3" s="323"/>
      <c r="J3" s="323"/>
      <c r="K3" s="318" t="s">
        <v>102</v>
      </c>
      <c r="L3" s="319"/>
      <c r="M3" s="319"/>
      <c r="N3" s="320" t="s">
        <v>156</v>
      </c>
      <c r="O3" s="319"/>
      <c r="P3" s="321"/>
      <c r="Q3" s="322" t="s">
        <v>101</v>
      </c>
      <c r="R3" s="323"/>
      <c r="S3" s="324"/>
      <c r="T3" s="374"/>
      <c r="U3" s="374"/>
      <c r="V3" s="374"/>
      <c r="W3" s="374"/>
      <c r="X3" s="374"/>
    </row>
    <row r="4" spans="1:24" ht="27.75" customHeight="1">
      <c r="A4" s="325"/>
      <c r="B4" s="326"/>
      <c r="C4" s="327" t="s">
        <v>98</v>
      </c>
      <c r="D4" s="328" t="s">
        <v>99</v>
      </c>
      <c r="E4" s="329"/>
      <c r="F4" s="327" t="s">
        <v>98</v>
      </c>
      <c r="G4" s="327" t="s">
        <v>99</v>
      </c>
      <c r="H4" s="330"/>
      <c r="I4" s="327" t="s">
        <v>98</v>
      </c>
      <c r="J4" s="328" t="s">
        <v>99</v>
      </c>
      <c r="K4" s="326"/>
      <c r="L4" s="327" t="s">
        <v>98</v>
      </c>
      <c r="M4" s="328" t="s">
        <v>99</v>
      </c>
      <c r="N4" s="329"/>
      <c r="O4" s="327" t="s">
        <v>98</v>
      </c>
      <c r="P4" s="327" t="s">
        <v>99</v>
      </c>
      <c r="Q4" s="330"/>
      <c r="R4" s="327" t="s">
        <v>98</v>
      </c>
      <c r="S4" s="327" t="s">
        <v>99</v>
      </c>
      <c r="T4" s="374"/>
      <c r="U4" s="374"/>
      <c r="V4" s="374"/>
      <c r="W4" s="374"/>
      <c r="X4" s="374"/>
    </row>
    <row r="5" spans="1:24" ht="16.5" customHeight="1">
      <c r="A5" s="331" t="s">
        <v>13</v>
      </c>
      <c r="B5" s="332">
        <f>SUM(C5:D5)</f>
        <v>82</v>
      </c>
      <c r="C5" s="333">
        <v>16</v>
      </c>
      <c r="D5" s="334">
        <v>66</v>
      </c>
      <c r="E5" s="335">
        <f>SUM(F5:G5)</f>
        <v>8806</v>
      </c>
      <c r="F5" s="333">
        <v>1404</v>
      </c>
      <c r="G5" s="336">
        <v>7402</v>
      </c>
      <c r="H5" s="334">
        <f>I5+J5</f>
        <v>9032</v>
      </c>
      <c r="I5" s="333">
        <v>1408</v>
      </c>
      <c r="J5" s="334">
        <v>7624</v>
      </c>
      <c r="K5" s="337">
        <f>SUM(L5:M5)</f>
        <v>100</v>
      </c>
      <c r="L5" s="338">
        <v>15</v>
      </c>
      <c r="M5" s="339">
        <v>85</v>
      </c>
      <c r="N5" s="340">
        <f>SUM(O5:P5)</f>
        <v>10344</v>
      </c>
      <c r="O5" s="338">
        <v>1181</v>
      </c>
      <c r="P5" s="341">
        <v>9163</v>
      </c>
      <c r="Q5" s="339">
        <f>SUM(R5:S5)</f>
        <v>10288</v>
      </c>
      <c r="R5" s="338">
        <v>1204</v>
      </c>
      <c r="S5" s="341">
        <v>9084</v>
      </c>
      <c r="T5" s="374"/>
      <c r="U5" s="374"/>
      <c r="V5" s="374"/>
      <c r="W5" s="374"/>
      <c r="X5" s="374"/>
    </row>
    <row r="6" spans="1:24" ht="16.5" customHeight="1">
      <c r="A6" s="342" t="s">
        <v>19</v>
      </c>
      <c r="B6" s="332">
        <f aca="true" t="shared" si="0" ref="B6:B29">SUM(C6:D6)</f>
        <v>28</v>
      </c>
      <c r="C6" s="343">
        <v>11</v>
      </c>
      <c r="D6" s="344">
        <v>17</v>
      </c>
      <c r="E6" s="335">
        <f aca="true" t="shared" si="1" ref="E6:E35">SUM(F6:G6)</f>
        <v>3040</v>
      </c>
      <c r="F6" s="343">
        <v>1187</v>
      </c>
      <c r="G6" s="345">
        <v>1853</v>
      </c>
      <c r="H6" s="334">
        <f aca="true" t="shared" si="2" ref="H6:H29">I6+J6</f>
        <v>2960</v>
      </c>
      <c r="I6" s="343">
        <v>1026</v>
      </c>
      <c r="J6" s="344">
        <v>1934</v>
      </c>
      <c r="K6" s="337">
        <f aca="true" t="shared" si="3" ref="K6:K37">SUM(L6:M6)</f>
        <v>36</v>
      </c>
      <c r="L6" s="346">
        <v>6</v>
      </c>
      <c r="M6" s="347">
        <v>30</v>
      </c>
      <c r="N6" s="340">
        <f aca="true" t="shared" si="4" ref="N6:N34">SUM(O6:P6)</f>
        <v>3852</v>
      </c>
      <c r="O6" s="346">
        <v>663</v>
      </c>
      <c r="P6" s="348">
        <v>3189</v>
      </c>
      <c r="Q6" s="339">
        <f aca="true" t="shared" si="5" ref="Q6:Q34">SUM(R6:S6)</f>
        <v>3799</v>
      </c>
      <c r="R6" s="346">
        <v>597</v>
      </c>
      <c r="S6" s="348">
        <v>3202</v>
      </c>
      <c r="T6" s="374"/>
      <c r="U6" s="374"/>
      <c r="V6" s="374"/>
      <c r="W6" s="374"/>
      <c r="X6" s="374"/>
    </row>
    <row r="7" spans="1:24" ht="16.5" customHeight="1">
      <c r="A7" s="342" t="s">
        <v>30</v>
      </c>
      <c r="B7" s="332">
        <f t="shared" si="0"/>
        <v>14</v>
      </c>
      <c r="C7" s="343">
        <v>9</v>
      </c>
      <c r="D7" s="344">
        <v>5</v>
      </c>
      <c r="E7" s="335">
        <f t="shared" si="1"/>
        <v>1287</v>
      </c>
      <c r="F7" s="343">
        <v>840</v>
      </c>
      <c r="G7" s="345">
        <v>447</v>
      </c>
      <c r="H7" s="334">
        <f t="shared" si="2"/>
        <v>1275</v>
      </c>
      <c r="I7" s="343">
        <v>839</v>
      </c>
      <c r="J7" s="344">
        <v>436</v>
      </c>
      <c r="K7" s="337">
        <f t="shared" si="3"/>
        <v>33</v>
      </c>
      <c r="L7" s="346">
        <v>4</v>
      </c>
      <c r="M7" s="347">
        <v>29</v>
      </c>
      <c r="N7" s="340">
        <f t="shared" si="4"/>
        <v>2836</v>
      </c>
      <c r="O7" s="346">
        <v>402</v>
      </c>
      <c r="P7" s="348">
        <v>2434</v>
      </c>
      <c r="Q7" s="339">
        <f t="shared" si="5"/>
        <v>2680</v>
      </c>
      <c r="R7" s="346">
        <v>412</v>
      </c>
      <c r="S7" s="348">
        <v>2268</v>
      </c>
      <c r="T7" s="374"/>
      <c r="U7" s="374"/>
      <c r="V7" s="374"/>
      <c r="W7" s="374"/>
      <c r="X7" s="374"/>
    </row>
    <row r="8" spans="1:24" ht="16.5" customHeight="1">
      <c r="A8" s="342" t="s">
        <v>31</v>
      </c>
      <c r="B8" s="332">
        <f t="shared" si="0"/>
        <v>25</v>
      </c>
      <c r="C8" s="343">
        <v>18</v>
      </c>
      <c r="D8" s="344">
        <v>7</v>
      </c>
      <c r="E8" s="335">
        <f t="shared" si="1"/>
        <v>2012</v>
      </c>
      <c r="F8" s="343">
        <v>1494</v>
      </c>
      <c r="G8" s="345">
        <v>518</v>
      </c>
      <c r="H8" s="334">
        <f t="shared" si="2"/>
        <v>1916</v>
      </c>
      <c r="I8" s="343">
        <v>1378</v>
      </c>
      <c r="J8" s="344">
        <v>538</v>
      </c>
      <c r="K8" s="337">
        <f t="shared" si="3"/>
        <v>46</v>
      </c>
      <c r="L8" s="346">
        <v>13</v>
      </c>
      <c r="M8" s="347">
        <v>33</v>
      </c>
      <c r="N8" s="340">
        <f t="shared" si="4"/>
        <v>4020</v>
      </c>
      <c r="O8" s="346">
        <v>1176</v>
      </c>
      <c r="P8" s="348">
        <v>2844</v>
      </c>
      <c r="Q8" s="339">
        <f t="shared" si="5"/>
        <v>3826</v>
      </c>
      <c r="R8" s="346">
        <v>1182</v>
      </c>
      <c r="S8" s="348">
        <v>2644</v>
      </c>
      <c r="T8" s="374"/>
      <c r="U8" s="374"/>
      <c r="V8" s="374"/>
      <c r="W8" s="374"/>
      <c r="X8" s="374"/>
    </row>
    <row r="9" spans="1:24" ht="16.5" customHeight="1">
      <c r="A9" s="342" t="s">
        <v>4</v>
      </c>
      <c r="B9" s="332">
        <f t="shared" si="0"/>
        <v>32</v>
      </c>
      <c r="C9" s="343"/>
      <c r="D9" s="344">
        <v>32</v>
      </c>
      <c r="E9" s="335">
        <f t="shared" si="1"/>
        <v>3031</v>
      </c>
      <c r="F9" s="343"/>
      <c r="G9" s="345">
        <v>3031</v>
      </c>
      <c r="H9" s="334">
        <f t="shared" si="2"/>
        <v>3126</v>
      </c>
      <c r="I9" s="343">
        <v>5</v>
      </c>
      <c r="J9" s="344">
        <v>3121</v>
      </c>
      <c r="K9" s="337">
        <f t="shared" si="3"/>
        <v>32</v>
      </c>
      <c r="L9" s="346"/>
      <c r="M9" s="347">
        <v>32</v>
      </c>
      <c r="N9" s="340">
        <f t="shared" si="4"/>
        <v>3329</v>
      </c>
      <c r="O9" s="346"/>
      <c r="P9" s="348">
        <v>3329</v>
      </c>
      <c r="Q9" s="339">
        <f t="shared" si="5"/>
        <v>2942</v>
      </c>
      <c r="R9" s="346">
        <v>1</v>
      </c>
      <c r="S9" s="348">
        <v>2941</v>
      </c>
      <c r="T9" s="374"/>
      <c r="U9" s="374"/>
      <c r="V9" s="374"/>
      <c r="W9" s="374"/>
      <c r="X9" s="374"/>
    </row>
    <row r="10" spans="1:24" ht="16.5" customHeight="1">
      <c r="A10" s="342" t="s">
        <v>26</v>
      </c>
      <c r="B10" s="332">
        <f t="shared" si="0"/>
        <v>32</v>
      </c>
      <c r="C10" s="343">
        <v>16</v>
      </c>
      <c r="D10" s="344">
        <v>16</v>
      </c>
      <c r="E10" s="335">
        <f t="shared" si="1"/>
        <v>3458</v>
      </c>
      <c r="F10" s="343">
        <v>1704</v>
      </c>
      <c r="G10" s="345">
        <v>1754</v>
      </c>
      <c r="H10" s="334">
        <f t="shared" si="2"/>
        <v>3537</v>
      </c>
      <c r="I10" s="343">
        <v>1751</v>
      </c>
      <c r="J10" s="344">
        <v>1786</v>
      </c>
      <c r="K10" s="337">
        <f t="shared" si="3"/>
        <v>56</v>
      </c>
      <c r="L10" s="346">
        <v>13</v>
      </c>
      <c r="M10" s="347">
        <v>43</v>
      </c>
      <c r="N10" s="340">
        <f t="shared" si="4"/>
        <v>5664</v>
      </c>
      <c r="O10" s="346">
        <v>1334</v>
      </c>
      <c r="P10" s="348">
        <v>4330</v>
      </c>
      <c r="Q10" s="339">
        <f t="shared" si="5"/>
        <v>5407</v>
      </c>
      <c r="R10" s="346">
        <v>1285</v>
      </c>
      <c r="S10" s="348">
        <v>4122</v>
      </c>
      <c r="T10" s="374"/>
      <c r="U10" s="374"/>
      <c r="V10" s="374"/>
      <c r="W10" s="374"/>
      <c r="X10" s="374"/>
    </row>
    <row r="11" spans="1:24" ht="16.5" customHeight="1">
      <c r="A11" s="342" t="s">
        <v>20</v>
      </c>
      <c r="B11" s="332">
        <f t="shared" si="0"/>
        <v>20</v>
      </c>
      <c r="C11" s="343">
        <v>4</v>
      </c>
      <c r="D11" s="344">
        <v>16</v>
      </c>
      <c r="E11" s="335">
        <f t="shared" si="1"/>
        <v>2467</v>
      </c>
      <c r="F11" s="343">
        <v>440</v>
      </c>
      <c r="G11" s="345">
        <v>2027</v>
      </c>
      <c r="H11" s="334">
        <f t="shared" si="2"/>
        <v>2408</v>
      </c>
      <c r="I11" s="343">
        <v>413</v>
      </c>
      <c r="J11" s="344">
        <v>1995</v>
      </c>
      <c r="K11" s="337">
        <f t="shared" si="3"/>
        <v>22</v>
      </c>
      <c r="L11" s="346"/>
      <c r="M11" s="347">
        <v>22</v>
      </c>
      <c r="N11" s="340">
        <f t="shared" si="4"/>
        <v>2676</v>
      </c>
      <c r="O11" s="346"/>
      <c r="P11" s="348">
        <v>2676</v>
      </c>
      <c r="Q11" s="339">
        <f t="shared" si="5"/>
        <v>2652</v>
      </c>
      <c r="R11" s="346">
        <v>1</v>
      </c>
      <c r="S11" s="348">
        <v>2651</v>
      </c>
      <c r="T11" s="374"/>
      <c r="U11" s="374"/>
      <c r="V11" s="374"/>
      <c r="W11" s="374"/>
      <c r="X11" s="374"/>
    </row>
    <row r="12" spans="1:24" ht="16.5" customHeight="1">
      <c r="A12" s="342" t="s">
        <v>28</v>
      </c>
      <c r="B12" s="332">
        <f t="shared" si="0"/>
        <v>26</v>
      </c>
      <c r="C12" s="343">
        <v>12</v>
      </c>
      <c r="D12" s="344">
        <v>14</v>
      </c>
      <c r="E12" s="335">
        <f t="shared" si="1"/>
        <v>2519</v>
      </c>
      <c r="F12" s="343">
        <v>1165</v>
      </c>
      <c r="G12" s="345">
        <v>1354</v>
      </c>
      <c r="H12" s="334">
        <f t="shared" si="2"/>
        <v>2655</v>
      </c>
      <c r="I12" s="343">
        <v>1190</v>
      </c>
      <c r="J12" s="344">
        <v>1465</v>
      </c>
      <c r="K12" s="337">
        <f t="shared" si="3"/>
        <v>67</v>
      </c>
      <c r="L12" s="346">
        <v>11</v>
      </c>
      <c r="M12" s="347">
        <v>56</v>
      </c>
      <c r="N12" s="340">
        <f t="shared" si="4"/>
        <v>5876</v>
      </c>
      <c r="O12" s="346">
        <v>1055</v>
      </c>
      <c r="P12" s="348">
        <v>4821</v>
      </c>
      <c r="Q12" s="339">
        <f t="shared" si="5"/>
        <v>5768</v>
      </c>
      <c r="R12" s="346">
        <v>1068</v>
      </c>
      <c r="S12" s="348">
        <v>4700</v>
      </c>
      <c r="T12" s="374"/>
      <c r="U12" s="374"/>
      <c r="V12" s="374"/>
      <c r="W12" s="374"/>
      <c r="X12" s="374"/>
    </row>
    <row r="13" spans="1:24" ht="16.5" customHeight="1">
      <c r="A13" s="342" t="s">
        <v>17</v>
      </c>
      <c r="B13" s="332">
        <f t="shared" si="0"/>
        <v>48</v>
      </c>
      <c r="C13" s="343">
        <v>9</v>
      </c>
      <c r="D13" s="344">
        <v>39</v>
      </c>
      <c r="E13" s="335">
        <f t="shared" si="1"/>
        <v>4291</v>
      </c>
      <c r="F13" s="343">
        <v>765</v>
      </c>
      <c r="G13" s="345">
        <v>3526</v>
      </c>
      <c r="H13" s="334">
        <f t="shared" si="2"/>
        <v>4726</v>
      </c>
      <c r="I13" s="343">
        <v>822</v>
      </c>
      <c r="J13" s="344">
        <v>3904</v>
      </c>
      <c r="K13" s="337">
        <f t="shared" si="3"/>
        <v>74</v>
      </c>
      <c r="L13" s="346">
        <v>5</v>
      </c>
      <c r="M13" s="347">
        <v>69</v>
      </c>
      <c r="N13" s="340">
        <f t="shared" si="4"/>
        <v>6853</v>
      </c>
      <c r="O13" s="346">
        <v>527</v>
      </c>
      <c r="P13" s="348">
        <v>6326</v>
      </c>
      <c r="Q13" s="339">
        <f t="shared" si="5"/>
        <v>6645</v>
      </c>
      <c r="R13" s="346">
        <v>515</v>
      </c>
      <c r="S13" s="348">
        <v>6130</v>
      </c>
      <c r="T13" s="374"/>
      <c r="U13" s="374"/>
      <c r="V13" s="374"/>
      <c r="W13" s="374"/>
      <c r="X13" s="374"/>
    </row>
    <row r="14" spans="1:24" ht="16.5" customHeight="1">
      <c r="A14" s="342" t="s">
        <v>27</v>
      </c>
      <c r="B14" s="332">
        <f t="shared" si="0"/>
        <v>12</v>
      </c>
      <c r="C14" s="343">
        <v>5</v>
      </c>
      <c r="D14" s="344">
        <v>7</v>
      </c>
      <c r="E14" s="335">
        <f t="shared" si="1"/>
        <v>1214</v>
      </c>
      <c r="F14" s="343">
        <v>525</v>
      </c>
      <c r="G14" s="345">
        <v>689</v>
      </c>
      <c r="H14" s="334">
        <f t="shared" si="2"/>
        <v>1189</v>
      </c>
      <c r="I14" s="343">
        <v>531</v>
      </c>
      <c r="J14" s="344">
        <v>658</v>
      </c>
      <c r="K14" s="337">
        <f t="shared" si="3"/>
        <v>32</v>
      </c>
      <c r="L14" s="346">
        <v>5</v>
      </c>
      <c r="M14" s="347">
        <v>27</v>
      </c>
      <c r="N14" s="340">
        <f t="shared" si="4"/>
        <v>2851</v>
      </c>
      <c r="O14" s="346">
        <v>592</v>
      </c>
      <c r="P14" s="348">
        <v>2259</v>
      </c>
      <c r="Q14" s="339">
        <f t="shared" si="5"/>
        <v>2583</v>
      </c>
      <c r="R14" s="346">
        <v>531</v>
      </c>
      <c r="S14" s="348">
        <v>2052</v>
      </c>
      <c r="T14" s="374"/>
      <c r="U14" s="374"/>
      <c r="V14" s="374"/>
      <c r="W14" s="374"/>
      <c r="X14" s="374"/>
    </row>
    <row r="15" spans="1:24" ht="16.5" customHeight="1">
      <c r="A15" s="342" t="s">
        <v>33</v>
      </c>
      <c r="B15" s="332">
        <f t="shared" si="0"/>
        <v>18</v>
      </c>
      <c r="C15" s="343">
        <v>10</v>
      </c>
      <c r="D15" s="344">
        <v>8</v>
      </c>
      <c r="E15" s="335">
        <f t="shared" si="1"/>
        <v>1852</v>
      </c>
      <c r="F15" s="343">
        <v>1157</v>
      </c>
      <c r="G15" s="345">
        <v>695</v>
      </c>
      <c r="H15" s="334">
        <f t="shared" si="2"/>
        <v>1903</v>
      </c>
      <c r="I15" s="343">
        <v>1182</v>
      </c>
      <c r="J15" s="344">
        <v>721</v>
      </c>
      <c r="K15" s="337">
        <f t="shared" si="3"/>
        <v>44</v>
      </c>
      <c r="L15" s="346">
        <v>9</v>
      </c>
      <c r="M15" s="347">
        <v>35</v>
      </c>
      <c r="N15" s="340">
        <f t="shared" si="4"/>
        <v>3617</v>
      </c>
      <c r="O15" s="346">
        <v>1046</v>
      </c>
      <c r="P15" s="348">
        <v>2571</v>
      </c>
      <c r="Q15" s="339">
        <f t="shared" si="5"/>
        <v>3648</v>
      </c>
      <c r="R15" s="346">
        <v>1081</v>
      </c>
      <c r="S15" s="348">
        <v>2567</v>
      </c>
      <c r="T15" s="374"/>
      <c r="U15" s="374"/>
      <c r="V15" s="374"/>
      <c r="W15" s="374"/>
      <c r="X15" s="374"/>
    </row>
    <row r="16" spans="1:24" ht="16.5" customHeight="1">
      <c r="A16" s="342" t="s">
        <v>14</v>
      </c>
      <c r="B16" s="332">
        <f t="shared" si="0"/>
        <v>25</v>
      </c>
      <c r="C16" s="343">
        <v>12</v>
      </c>
      <c r="D16" s="344">
        <v>13</v>
      </c>
      <c r="E16" s="335">
        <f t="shared" si="1"/>
        <v>2416</v>
      </c>
      <c r="F16" s="343">
        <v>1255</v>
      </c>
      <c r="G16" s="345">
        <v>1161</v>
      </c>
      <c r="H16" s="334">
        <f t="shared" si="2"/>
        <v>2641</v>
      </c>
      <c r="I16" s="343">
        <v>1283</v>
      </c>
      <c r="J16" s="344">
        <v>1358</v>
      </c>
      <c r="K16" s="337">
        <f t="shared" si="3"/>
        <v>38</v>
      </c>
      <c r="L16" s="346">
        <v>10</v>
      </c>
      <c r="M16" s="347">
        <v>28</v>
      </c>
      <c r="N16" s="340">
        <f t="shared" si="4"/>
        <v>3999</v>
      </c>
      <c r="O16" s="346">
        <v>1025</v>
      </c>
      <c r="P16" s="348">
        <v>2974</v>
      </c>
      <c r="Q16" s="339">
        <f t="shared" si="5"/>
        <v>3908</v>
      </c>
      <c r="R16" s="346">
        <v>954</v>
      </c>
      <c r="S16" s="348">
        <v>2954</v>
      </c>
      <c r="T16" s="374"/>
      <c r="U16" s="374"/>
      <c r="V16" s="374"/>
      <c r="W16" s="374"/>
      <c r="X16" s="374"/>
    </row>
    <row r="17" spans="1:24" ht="16.5" customHeight="1">
      <c r="A17" s="342" t="s">
        <v>34</v>
      </c>
      <c r="B17" s="332">
        <f t="shared" si="0"/>
        <v>16</v>
      </c>
      <c r="C17" s="343">
        <v>8</v>
      </c>
      <c r="D17" s="344">
        <v>8</v>
      </c>
      <c r="E17" s="335">
        <f t="shared" si="1"/>
        <v>1572</v>
      </c>
      <c r="F17" s="343">
        <v>810</v>
      </c>
      <c r="G17" s="345">
        <v>762</v>
      </c>
      <c r="H17" s="334">
        <f t="shared" si="2"/>
        <v>1727</v>
      </c>
      <c r="I17" s="343">
        <v>857</v>
      </c>
      <c r="J17" s="344">
        <v>870</v>
      </c>
      <c r="K17" s="337">
        <f t="shared" si="3"/>
        <v>21</v>
      </c>
      <c r="L17" s="346">
        <v>5</v>
      </c>
      <c r="M17" s="347">
        <v>16</v>
      </c>
      <c r="N17" s="340">
        <f t="shared" si="4"/>
        <v>2193</v>
      </c>
      <c r="O17" s="346">
        <v>520</v>
      </c>
      <c r="P17" s="348">
        <v>1673</v>
      </c>
      <c r="Q17" s="339">
        <f t="shared" si="5"/>
        <v>2378</v>
      </c>
      <c r="R17" s="346">
        <v>566</v>
      </c>
      <c r="S17" s="348">
        <v>1812</v>
      </c>
      <c r="T17" s="374"/>
      <c r="U17" s="374"/>
      <c r="V17" s="374"/>
      <c r="W17" s="374"/>
      <c r="X17" s="374"/>
    </row>
    <row r="18" spans="1:24" ht="16.5" customHeight="1">
      <c r="A18" s="342" t="s">
        <v>21</v>
      </c>
      <c r="B18" s="332">
        <f t="shared" si="0"/>
        <v>12</v>
      </c>
      <c r="C18" s="343">
        <v>8</v>
      </c>
      <c r="D18" s="344">
        <v>4</v>
      </c>
      <c r="E18" s="335">
        <f t="shared" si="1"/>
        <v>1158</v>
      </c>
      <c r="F18" s="343">
        <v>824</v>
      </c>
      <c r="G18" s="345">
        <v>334</v>
      </c>
      <c r="H18" s="334">
        <f t="shared" si="2"/>
        <v>1242</v>
      </c>
      <c r="I18" s="343">
        <v>795</v>
      </c>
      <c r="J18" s="344">
        <v>447</v>
      </c>
      <c r="K18" s="337">
        <f t="shared" si="3"/>
        <v>36</v>
      </c>
      <c r="L18" s="346">
        <v>3</v>
      </c>
      <c r="M18" s="347">
        <v>33</v>
      </c>
      <c r="N18" s="340">
        <f t="shared" si="4"/>
        <v>3095</v>
      </c>
      <c r="O18" s="346">
        <v>367</v>
      </c>
      <c r="P18" s="348">
        <v>2728</v>
      </c>
      <c r="Q18" s="339">
        <f t="shared" si="5"/>
        <v>2921</v>
      </c>
      <c r="R18" s="346">
        <v>364</v>
      </c>
      <c r="S18" s="348">
        <v>2557</v>
      </c>
      <c r="T18" s="374"/>
      <c r="U18" s="374"/>
      <c r="V18" s="374"/>
      <c r="W18" s="374"/>
      <c r="X18" s="374"/>
    </row>
    <row r="19" spans="1:24" ht="16.5" customHeight="1">
      <c r="A19" s="342" t="s">
        <v>22</v>
      </c>
      <c r="B19" s="332">
        <f t="shared" si="0"/>
        <v>11</v>
      </c>
      <c r="C19" s="343">
        <v>5</v>
      </c>
      <c r="D19" s="344">
        <v>6</v>
      </c>
      <c r="E19" s="335">
        <f t="shared" si="1"/>
        <v>1095</v>
      </c>
      <c r="F19" s="343">
        <v>475</v>
      </c>
      <c r="G19" s="345">
        <v>620</v>
      </c>
      <c r="H19" s="334">
        <f t="shared" si="2"/>
        <v>1059</v>
      </c>
      <c r="I19" s="343">
        <v>436</v>
      </c>
      <c r="J19" s="344">
        <v>623</v>
      </c>
      <c r="K19" s="337">
        <f t="shared" si="3"/>
        <v>19</v>
      </c>
      <c r="L19" s="346">
        <v>4</v>
      </c>
      <c r="M19" s="347">
        <v>15</v>
      </c>
      <c r="N19" s="340">
        <f t="shared" si="4"/>
        <v>1623</v>
      </c>
      <c r="O19" s="346">
        <v>424</v>
      </c>
      <c r="P19" s="348">
        <v>1199</v>
      </c>
      <c r="Q19" s="339">
        <f t="shared" si="5"/>
        <v>1565</v>
      </c>
      <c r="R19" s="346">
        <v>392</v>
      </c>
      <c r="S19" s="348">
        <v>1173</v>
      </c>
      <c r="T19" s="374"/>
      <c r="U19" s="374"/>
      <c r="V19" s="374"/>
      <c r="W19" s="374"/>
      <c r="X19" s="374"/>
    </row>
    <row r="20" spans="1:24" ht="16.5" customHeight="1">
      <c r="A20" s="342" t="s">
        <v>5</v>
      </c>
      <c r="B20" s="332">
        <f t="shared" si="0"/>
        <v>12</v>
      </c>
      <c r="C20" s="343">
        <v>2</v>
      </c>
      <c r="D20" s="344">
        <v>10</v>
      </c>
      <c r="E20" s="335">
        <f t="shared" si="1"/>
        <v>1175</v>
      </c>
      <c r="F20" s="343">
        <v>160</v>
      </c>
      <c r="G20" s="345">
        <v>1015</v>
      </c>
      <c r="H20" s="334">
        <f t="shared" si="2"/>
        <v>1201</v>
      </c>
      <c r="I20" s="343">
        <v>174</v>
      </c>
      <c r="J20" s="344">
        <v>1027</v>
      </c>
      <c r="K20" s="337">
        <f t="shared" si="3"/>
        <v>14</v>
      </c>
      <c r="L20" s="346"/>
      <c r="M20" s="347">
        <v>14</v>
      </c>
      <c r="N20" s="340">
        <f t="shared" si="4"/>
        <v>1357</v>
      </c>
      <c r="O20" s="346"/>
      <c r="P20" s="348">
        <v>1357</v>
      </c>
      <c r="Q20" s="339">
        <f t="shared" si="5"/>
        <v>1318</v>
      </c>
      <c r="R20" s="346">
        <v>1</v>
      </c>
      <c r="S20" s="348">
        <v>1317</v>
      </c>
      <c r="T20" s="374"/>
      <c r="U20" s="374"/>
      <c r="V20" s="374"/>
      <c r="W20" s="374"/>
      <c r="X20" s="374"/>
    </row>
    <row r="21" spans="1:24" ht="16.5" customHeight="1">
      <c r="A21" s="342" t="s">
        <v>29</v>
      </c>
      <c r="B21" s="332">
        <f t="shared" si="0"/>
        <v>9</v>
      </c>
      <c r="C21" s="343">
        <v>6</v>
      </c>
      <c r="D21" s="344">
        <v>3</v>
      </c>
      <c r="E21" s="335">
        <f t="shared" si="1"/>
        <v>872</v>
      </c>
      <c r="F21" s="343">
        <v>625</v>
      </c>
      <c r="G21" s="345">
        <v>247</v>
      </c>
      <c r="H21" s="334">
        <f t="shared" si="2"/>
        <v>804</v>
      </c>
      <c r="I21" s="343">
        <v>594</v>
      </c>
      <c r="J21" s="344">
        <v>210</v>
      </c>
      <c r="K21" s="337">
        <f t="shared" si="3"/>
        <v>21</v>
      </c>
      <c r="L21" s="346">
        <v>4</v>
      </c>
      <c r="M21" s="347">
        <v>17</v>
      </c>
      <c r="N21" s="340">
        <f t="shared" si="4"/>
        <v>2034</v>
      </c>
      <c r="O21" s="346">
        <v>439</v>
      </c>
      <c r="P21" s="348">
        <v>1595</v>
      </c>
      <c r="Q21" s="339">
        <f t="shared" si="5"/>
        <v>1871</v>
      </c>
      <c r="R21" s="346">
        <v>437</v>
      </c>
      <c r="S21" s="348">
        <v>1434</v>
      </c>
      <c r="T21" s="374"/>
      <c r="U21" s="374"/>
      <c r="V21" s="374"/>
      <c r="W21" s="374"/>
      <c r="X21" s="374"/>
    </row>
    <row r="22" spans="1:24" ht="16.5" customHeight="1">
      <c r="A22" s="342" t="s">
        <v>23</v>
      </c>
      <c r="B22" s="332">
        <f t="shared" si="0"/>
        <v>15</v>
      </c>
      <c r="C22" s="343">
        <v>4</v>
      </c>
      <c r="D22" s="344">
        <v>11</v>
      </c>
      <c r="E22" s="335">
        <f t="shared" si="1"/>
        <v>1645</v>
      </c>
      <c r="F22" s="343">
        <v>402</v>
      </c>
      <c r="G22" s="345">
        <v>1243</v>
      </c>
      <c r="H22" s="334">
        <f t="shared" si="2"/>
        <v>1655</v>
      </c>
      <c r="I22" s="343">
        <v>403</v>
      </c>
      <c r="J22" s="344">
        <v>1252</v>
      </c>
      <c r="K22" s="337">
        <f t="shared" si="3"/>
        <v>16</v>
      </c>
      <c r="L22" s="346">
        <v>1</v>
      </c>
      <c r="M22" s="347">
        <v>15</v>
      </c>
      <c r="N22" s="340">
        <f t="shared" si="4"/>
        <v>1979</v>
      </c>
      <c r="O22" s="346">
        <v>105</v>
      </c>
      <c r="P22" s="348">
        <v>1874</v>
      </c>
      <c r="Q22" s="339">
        <f t="shared" si="5"/>
        <v>1862</v>
      </c>
      <c r="R22" s="346">
        <v>90</v>
      </c>
      <c r="S22" s="348">
        <v>1772</v>
      </c>
      <c r="T22" s="374"/>
      <c r="U22" s="374"/>
      <c r="V22" s="374"/>
      <c r="W22" s="374"/>
      <c r="X22" s="374"/>
    </row>
    <row r="23" spans="1:24" ht="16.5" customHeight="1">
      <c r="A23" s="342" t="s">
        <v>35</v>
      </c>
      <c r="B23" s="332">
        <f t="shared" si="0"/>
        <v>13</v>
      </c>
      <c r="C23" s="343">
        <v>8</v>
      </c>
      <c r="D23" s="344">
        <v>5</v>
      </c>
      <c r="E23" s="335">
        <f t="shared" si="1"/>
        <v>1052</v>
      </c>
      <c r="F23" s="343">
        <v>578</v>
      </c>
      <c r="G23" s="345">
        <v>474</v>
      </c>
      <c r="H23" s="334">
        <f t="shared" si="2"/>
        <v>1061</v>
      </c>
      <c r="I23" s="343">
        <v>554</v>
      </c>
      <c r="J23" s="344">
        <v>507</v>
      </c>
      <c r="K23" s="337">
        <f t="shared" si="3"/>
        <v>15</v>
      </c>
      <c r="L23" s="346">
        <v>5</v>
      </c>
      <c r="M23" s="347">
        <v>10</v>
      </c>
      <c r="N23" s="340">
        <f t="shared" si="4"/>
        <v>1367</v>
      </c>
      <c r="O23" s="346">
        <v>328</v>
      </c>
      <c r="P23" s="348">
        <v>1039</v>
      </c>
      <c r="Q23" s="339">
        <f t="shared" si="5"/>
        <v>1294</v>
      </c>
      <c r="R23" s="346">
        <v>284</v>
      </c>
      <c r="S23" s="348">
        <v>1010</v>
      </c>
      <c r="T23" s="374"/>
      <c r="U23" s="374"/>
      <c r="V23" s="374"/>
      <c r="W23" s="374"/>
      <c r="X23" s="374"/>
    </row>
    <row r="24" spans="1:24" ht="16.5" customHeight="1">
      <c r="A24" s="342" t="s">
        <v>36</v>
      </c>
      <c r="B24" s="332">
        <f t="shared" si="0"/>
        <v>15</v>
      </c>
      <c r="C24" s="343">
        <v>10</v>
      </c>
      <c r="D24" s="344">
        <v>5</v>
      </c>
      <c r="E24" s="335">
        <f t="shared" si="1"/>
        <v>1504</v>
      </c>
      <c r="F24" s="343">
        <v>989</v>
      </c>
      <c r="G24" s="345">
        <v>515</v>
      </c>
      <c r="H24" s="334">
        <f t="shared" si="2"/>
        <v>1516</v>
      </c>
      <c r="I24" s="343">
        <v>995</v>
      </c>
      <c r="J24" s="344">
        <v>521</v>
      </c>
      <c r="K24" s="337">
        <f t="shared" si="3"/>
        <v>21</v>
      </c>
      <c r="L24" s="346">
        <v>8</v>
      </c>
      <c r="M24" s="347">
        <v>13</v>
      </c>
      <c r="N24" s="340">
        <f t="shared" si="4"/>
        <v>2233</v>
      </c>
      <c r="O24" s="346">
        <v>825</v>
      </c>
      <c r="P24" s="348">
        <v>1408</v>
      </c>
      <c r="Q24" s="339">
        <f t="shared" si="5"/>
        <v>2167</v>
      </c>
      <c r="R24" s="346">
        <v>817</v>
      </c>
      <c r="S24" s="348">
        <v>1350</v>
      </c>
      <c r="T24" s="374"/>
      <c r="U24" s="374"/>
      <c r="V24" s="374"/>
      <c r="W24" s="374"/>
      <c r="X24" s="374"/>
    </row>
    <row r="25" spans="1:24" ht="16.5" customHeight="1">
      <c r="A25" s="342" t="s">
        <v>24</v>
      </c>
      <c r="B25" s="332">
        <f t="shared" si="0"/>
        <v>12</v>
      </c>
      <c r="C25" s="343">
        <v>1</v>
      </c>
      <c r="D25" s="344">
        <v>11</v>
      </c>
      <c r="E25" s="335">
        <f t="shared" si="1"/>
        <v>1736</v>
      </c>
      <c r="F25" s="343">
        <v>120</v>
      </c>
      <c r="G25" s="345">
        <v>1616</v>
      </c>
      <c r="H25" s="334">
        <f t="shared" si="2"/>
        <v>1777</v>
      </c>
      <c r="I25" s="343">
        <v>124</v>
      </c>
      <c r="J25" s="344">
        <v>1653</v>
      </c>
      <c r="K25" s="337">
        <f t="shared" si="3"/>
        <v>13</v>
      </c>
      <c r="L25" s="346">
        <v>1</v>
      </c>
      <c r="M25" s="347">
        <v>12</v>
      </c>
      <c r="N25" s="340">
        <f t="shared" si="4"/>
        <v>1979</v>
      </c>
      <c r="O25" s="346">
        <v>146</v>
      </c>
      <c r="P25" s="348">
        <v>1833</v>
      </c>
      <c r="Q25" s="339">
        <f t="shared" si="5"/>
        <v>1891</v>
      </c>
      <c r="R25" s="346">
        <v>132</v>
      </c>
      <c r="S25" s="348">
        <v>1759</v>
      </c>
      <c r="T25" s="374"/>
      <c r="U25" s="374"/>
      <c r="V25" s="374"/>
      <c r="W25" s="374"/>
      <c r="X25" s="374"/>
    </row>
    <row r="26" spans="1:24" ht="16.5" customHeight="1">
      <c r="A26" s="342" t="s">
        <v>15</v>
      </c>
      <c r="B26" s="332">
        <f t="shared" si="0"/>
        <v>17</v>
      </c>
      <c r="C26" s="343">
        <v>2</v>
      </c>
      <c r="D26" s="344">
        <v>15</v>
      </c>
      <c r="E26" s="335">
        <f t="shared" si="1"/>
        <v>2150</v>
      </c>
      <c r="F26" s="343">
        <v>200</v>
      </c>
      <c r="G26" s="345">
        <v>1950</v>
      </c>
      <c r="H26" s="334">
        <f t="shared" si="2"/>
        <v>2211</v>
      </c>
      <c r="I26" s="343">
        <v>202</v>
      </c>
      <c r="J26" s="344">
        <v>2009</v>
      </c>
      <c r="K26" s="337">
        <f t="shared" si="3"/>
        <v>22</v>
      </c>
      <c r="L26" s="346">
        <v>1</v>
      </c>
      <c r="M26" s="347">
        <v>21</v>
      </c>
      <c r="N26" s="340">
        <f t="shared" si="4"/>
        <v>2603</v>
      </c>
      <c r="O26" s="346">
        <v>118</v>
      </c>
      <c r="P26" s="348">
        <v>2485</v>
      </c>
      <c r="Q26" s="339">
        <f t="shared" si="5"/>
        <v>2422</v>
      </c>
      <c r="R26" s="346">
        <v>118</v>
      </c>
      <c r="S26" s="348">
        <v>2304</v>
      </c>
      <c r="T26" s="374"/>
      <c r="U26" s="374"/>
      <c r="V26" s="374"/>
      <c r="W26" s="374"/>
      <c r="X26" s="374"/>
    </row>
    <row r="27" spans="1:24" ht="16.5" customHeight="1">
      <c r="A27" s="342" t="s">
        <v>16</v>
      </c>
      <c r="B27" s="332">
        <f t="shared" si="0"/>
        <v>13</v>
      </c>
      <c r="C27" s="343">
        <v>6</v>
      </c>
      <c r="D27" s="344">
        <v>7</v>
      </c>
      <c r="E27" s="335">
        <f t="shared" si="1"/>
        <v>1469</v>
      </c>
      <c r="F27" s="343">
        <v>634</v>
      </c>
      <c r="G27" s="345">
        <v>835</v>
      </c>
      <c r="H27" s="334">
        <f t="shared" si="2"/>
        <v>1461</v>
      </c>
      <c r="I27" s="343">
        <v>616</v>
      </c>
      <c r="J27" s="344">
        <v>845</v>
      </c>
      <c r="K27" s="337">
        <f t="shared" si="3"/>
        <v>18</v>
      </c>
      <c r="L27" s="346">
        <v>3</v>
      </c>
      <c r="M27" s="347">
        <v>15</v>
      </c>
      <c r="N27" s="340">
        <f t="shared" si="4"/>
        <v>2179</v>
      </c>
      <c r="O27" s="346">
        <v>296</v>
      </c>
      <c r="P27" s="348">
        <v>1883</v>
      </c>
      <c r="Q27" s="339">
        <f t="shared" si="5"/>
        <v>2003</v>
      </c>
      <c r="R27" s="346">
        <v>252</v>
      </c>
      <c r="S27" s="348">
        <v>1751</v>
      </c>
      <c r="T27" s="374"/>
      <c r="U27" s="374"/>
      <c r="V27" s="374"/>
      <c r="W27" s="374"/>
      <c r="X27" s="374"/>
    </row>
    <row r="28" spans="1:24" ht="16.5" customHeight="1">
      <c r="A28" s="342" t="s">
        <v>6</v>
      </c>
      <c r="B28" s="332">
        <f t="shared" si="0"/>
        <v>12</v>
      </c>
      <c r="C28" s="343">
        <v>4</v>
      </c>
      <c r="D28" s="344">
        <v>8</v>
      </c>
      <c r="E28" s="335">
        <f t="shared" si="1"/>
        <v>1185</v>
      </c>
      <c r="F28" s="343">
        <v>342</v>
      </c>
      <c r="G28" s="345">
        <v>843</v>
      </c>
      <c r="H28" s="334">
        <f t="shared" si="2"/>
        <v>1212</v>
      </c>
      <c r="I28" s="343">
        <v>327</v>
      </c>
      <c r="J28" s="344">
        <v>885</v>
      </c>
      <c r="K28" s="337">
        <f t="shared" si="3"/>
        <v>12</v>
      </c>
      <c r="L28" s="346"/>
      <c r="M28" s="347">
        <v>12</v>
      </c>
      <c r="N28" s="340">
        <f t="shared" si="4"/>
        <v>1125</v>
      </c>
      <c r="O28" s="346"/>
      <c r="P28" s="348">
        <v>1125</v>
      </c>
      <c r="Q28" s="339">
        <f t="shared" si="5"/>
        <v>1160</v>
      </c>
      <c r="R28" s="346">
        <v>2</v>
      </c>
      <c r="S28" s="348">
        <v>1158</v>
      </c>
      <c r="T28" s="374"/>
      <c r="U28" s="374"/>
      <c r="V28" s="374"/>
      <c r="W28" s="374"/>
      <c r="X28" s="374"/>
    </row>
    <row r="29" spans="1:24" ht="16.5" customHeight="1">
      <c r="A29" s="342" t="s">
        <v>9</v>
      </c>
      <c r="B29" s="332">
        <f t="shared" si="0"/>
        <v>15</v>
      </c>
      <c r="C29" s="343">
        <v>5</v>
      </c>
      <c r="D29" s="344">
        <v>10</v>
      </c>
      <c r="E29" s="335">
        <f t="shared" si="1"/>
        <v>1568</v>
      </c>
      <c r="F29" s="343">
        <v>410</v>
      </c>
      <c r="G29" s="345">
        <v>1158</v>
      </c>
      <c r="H29" s="334">
        <f t="shared" si="2"/>
        <v>1670</v>
      </c>
      <c r="I29" s="343">
        <v>393</v>
      </c>
      <c r="J29" s="344">
        <v>1277</v>
      </c>
      <c r="K29" s="337">
        <f t="shared" si="3"/>
        <v>15</v>
      </c>
      <c r="L29" s="346">
        <v>3</v>
      </c>
      <c r="M29" s="347">
        <v>12</v>
      </c>
      <c r="N29" s="340">
        <f t="shared" si="4"/>
        <v>1779</v>
      </c>
      <c r="O29" s="346">
        <v>200</v>
      </c>
      <c r="P29" s="348">
        <v>1579</v>
      </c>
      <c r="Q29" s="339">
        <f t="shared" si="5"/>
        <v>1715</v>
      </c>
      <c r="R29" s="346">
        <v>151</v>
      </c>
      <c r="S29" s="348">
        <v>1564</v>
      </c>
      <c r="T29" s="374"/>
      <c r="U29" s="374"/>
      <c r="V29" s="374"/>
      <c r="W29" s="374"/>
      <c r="X29" s="374"/>
    </row>
    <row r="30" spans="1:24" ht="16.5" customHeight="1">
      <c r="A30" s="342" t="s">
        <v>79</v>
      </c>
      <c r="B30" s="332">
        <f>SUM(C30:D30)</f>
        <v>22</v>
      </c>
      <c r="C30" s="343">
        <v>17</v>
      </c>
      <c r="D30" s="344">
        <v>5</v>
      </c>
      <c r="E30" s="335">
        <f t="shared" si="1"/>
        <v>2104</v>
      </c>
      <c r="F30" s="343">
        <v>1613</v>
      </c>
      <c r="G30" s="345">
        <v>491</v>
      </c>
      <c r="H30" s="334">
        <f>I30+J30</f>
        <v>2198</v>
      </c>
      <c r="I30" s="343">
        <v>1667</v>
      </c>
      <c r="J30" s="344">
        <v>531</v>
      </c>
      <c r="K30" s="337">
        <f>SUM(L30:M30)</f>
        <v>39</v>
      </c>
      <c r="L30" s="346">
        <v>17</v>
      </c>
      <c r="M30" s="347">
        <v>22</v>
      </c>
      <c r="N30" s="340">
        <f t="shared" si="4"/>
        <v>3648</v>
      </c>
      <c r="O30" s="346">
        <v>1732</v>
      </c>
      <c r="P30" s="348">
        <v>1916</v>
      </c>
      <c r="Q30" s="339">
        <f t="shared" si="5"/>
        <v>3733</v>
      </c>
      <c r="R30" s="346">
        <v>1821</v>
      </c>
      <c r="S30" s="348">
        <v>1912</v>
      </c>
      <c r="T30" s="374"/>
      <c r="U30" s="374"/>
      <c r="V30" s="374"/>
      <c r="W30" s="374"/>
      <c r="X30" s="374"/>
    </row>
    <row r="31" spans="1:24" ht="16.5" customHeight="1">
      <c r="A31" s="342" t="s">
        <v>7</v>
      </c>
      <c r="B31" s="332">
        <f aca="true" t="shared" si="6" ref="B31:B37">SUM(C31:D31)</f>
        <v>6</v>
      </c>
      <c r="C31" s="343">
        <v>2</v>
      </c>
      <c r="D31" s="344">
        <v>4</v>
      </c>
      <c r="E31" s="335">
        <f t="shared" si="1"/>
        <v>565</v>
      </c>
      <c r="F31" s="343">
        <v>211</v>
      </c>
      <c r="G31" s="345">
        <v>354</v>
      </c>
      <c r="H31" s="334">
        <f>I31+J31</f>
        <v>629</v>
      </c>
      <c r="I31" s="343">
        <v>222</v>
      </c>
      <c r="J31" s="344">
        <v>407</v>
      </c>
      <c r="K31" s="337">
        <f t="shared" si="3"/>
        <v>9</v>
      </c>
      <c r="L31" s="346">
        <v>2</v>
      </c>
      <c r="M31" s="347">
        <v>7</v>
      </c>
      <c r="N31" s="340">
        <f t="shared" si="4"/>
        <v>672</v>
      </c>
      <c r="O31" s="346">
        <v>230</v>
      </c>
      <c r="P31" s="348">
        <v>442</v>
      </c>
      <c r="Q31" s="339">
        <f t="shared" si="5"/>
        <v>628</v>
      </c>
      <c r="R31" s="346">
        <v>203</v>
      </c>
      <c r="S31" s="348">
        <v>425</v>
      </c>
      <c r="T31" s="374"/>
      <c r="U31" s="374"/>
      <c r="V31" s="374"/>
      <c r="W31" s="374"/>
      <c r="X31" s="374"/>
    </row>
    <row r="32" spans="1:24" ht="16.5" customHeight="1">
      <c r="A32" s="342" t="s">
        <v>10</v>
      </c>
      <c r="B32" s="332">
        <f t="shared" si="6"/>
        <v>4</v>
      </c>
      <c r="C32" s="343"/>
      <c r="D32" s="344">
        <v>4</v>
      </c>
      <c r="E32" s="335">
        <f t="shared" si="1"/>
        <v>350</v>
      </c>
      <c r="F32" s="343"/>
      <c r="G32" s="345">
        <v>350</v>
      </c>
      <c r="H32" s="334">
        <f>I32+J32</f>
        <v>301</v>
      </c>
      <c r="I32" s="343"/>
      <c r="J32" s="344">
        <v>301</v>
      </c>
      <c r="K32" s="337">
        <f t="shared" si="3"/>
        <v>5</v>
      </c>
      <c r="L32" s="346"/>
      <c r="M32" s="347">
        <v>5</v>
      </c>
      <c r="N32" s="340">
        <f t="shared" si="4"/>
        <v>556</v>
      </c>
      <c r="O32" s="346"/>
      <c r="P32" s="348">
        <v>556</v>
      </c>
      <c r="Q32" s="339">
        <f t="shared" si="5"/>
        <v>503</v>
      </c>
      <c r="R32" s="346">
        <v>1</v>
      </c>
      <c r="S32" s="348">
        <v>502</v>
      </c>
      <c r="T32" s="374"/>
      <c r="U32" s="374"/>
      <c r="V32" s="374"/>
      <c r="W32" s="374"/>
      <c r="X32" s="374"/>
    </row>
    <row r="33" spans="1:24" ht="16.5" customHeight="1">
      <c r="A33" s="342" t="s">
        <v>11</v>
      </c>
      <c r="B33" s="332">
        <f t="shared" si="6"/>
        <v>1</v>
      </c>
      <c r="C33" s="343"/>
      <c r="D33" s="344">
        <v>1</v>
      </c>
      <c r="E33" s="335">
        <f t="shared" si="1"/>
        <v>45</v>
      </c>
      <c r="F33" s="343"/>
      <c r="G33" s="345">
        <v>45</v>
      </c>
      <c r="H33" s="334">
        <f>I33+J33</f>
        <v>42</v>
      </c>
      <c r="I33" s="343"/>
      <c r="J33" s="344">
        <v>42</v>
      </c>
      <c r="K33" s="337">
        <f t="shared" si="3"/>
        <v>1</v>
      </c>
      <c r="L33" s="346"/>
      <c r="M33" s="347">
        <v>1</v>
      </c>
      <c r="N33" s="340">
        <f t="shared" si="4"/>
        <v>45</v>
      </c>
      <c r="O33" s="346"/>
      <c r="P33" s="348">
        <v>45</v>
      </c>
      <c r="Q33" s="339">
        <f t="shared" si="5"/>
        <v>47</v>
      </c>
      <c r="R33" s="346"/>
      <c r="S33" s="348">
        <v>47</v>
      </c>
      <c r="T33" s="374"/>
      <c r="U33"/>
      <c r="V33"/>
      <c r="W33"/>
      <c r="X33" s="374"/>
    </row>
    <row r="34" spans="1:24" ht="16.5" customHeight="1">
      <c r="A34" s="349" t="s">
        <v>8</v>
      </c>
      <c r="B34" s="350">
        <f t="shared" si="6"/>
        <v>2</v>
      </c>
      <c r="C34" s="351"/>
      <c r="D34" s="352">
        <v>2</v>
      </c>
      <c r="E34" s="335">
        <f t="shared" si="1"/>
        <v>160</v>
      </c>
      <c r="F34" s="351"/>
      <c r="G34" s="353">
        <v>160</v>
      </c>
      <c r="H34" s="334">
        <f>I34+J34</f>
        <v>114</v>
      </c>
      <c r="I34" s="351"/>
      <c r="J34" s="352">
        <v>114</v>
      </c>
      <c r="K34" s="354">
        <f t="shared" si="3"/>
        <v>2</v>
      </c>
      <c r="L34" s="355"/>
      <c r="M34" s="356">
        <v>2</v>
      </c>
      <c r="N34" s="340">
        <f t="shared" si="4"/>
        <v>140</v>
      </c>
      <c r="O34" s="355"/>
      <c r="P34" s="357">
        <v>140</v>
      </c>
      <c r="Q34" s="339">
        <f t="shared" si="5"/>
        <v>108</v>
      </c>
      <c r="R34" s="355">
        <v>2</v>
      </c>
      <c r="S34" s="357">
        <v>106</v>
      </c>
      <c r="T34" s="374"/>
      <c r="U34"/>
      <c r="V34"/>
      <c r="W34"/>
      <c r="X34" s="374"/>
    </row>
    <row r="35" spans="1:24" ht="16.5" customHeight="1">
      <c r="A35" s="358" t="s">
        <v>60</v>
      </c>
      <c r="B35" s="359">
        <f>SUM(C35:D35)</f>
        <v>569</v>
      </c>
      <c r="C35" s="360">
        <f>SUM(C5:C34)</f>
        <v>210</v>
      </c>
      <c r="D35" s="361">
        <f>SUM(D5:D34)</f>
        <v>359</v>
      </c>
      <c r="E35" s="362">
        <f t="shared" si="1"/>
        <v>57798</v>
      </c>
      <c r="F35" s="360">
        <f>SUM(F5:F34)</f>
        <v>20329</v>
      </c>
      <c r="G35" s="363">
        <f>SUM(G5:G34)</f>
        <v>37469</v>
      </c>
      <c r="H35" s="361">
        <f>SUM(I35:J35)</f>
        <v>59248</v>
      </c>
      <c r="I35" s="360">
        <f>SUM(I5:I34)</f>
        <v>20187</v>
      </c>
      <c r="J35" s="361">
        <f>SUM(J5:J34)</f>
        <v>39061</v>
      </c>
      <c r="K35" s="364">
        <f>SUM(L35:M35)</f>
        <v>879</v>
      </c>
      <c r="L35" s="365">
        <f>SUM(L5:L34)</f>
        <v>148</v>
      </c>
      <c r="M35" s="366">
        <f>SUM(M5:M34)</f>
        <v>731</v>
      </c>
      <c r="N35" s="367">
        <f>SUM(O35:P35)</f>
        <v>86524</v>
      </c>
      <c r="O35" s="365">
        <f>SUM(O5:O34)</f>
        <v>14731</v>
      </c>
      <c r="P35" s="368">
        <f>SUM(P5:P34)</f>
        <v>71793</v>
      </c>
      <c r="Q35" s="366">
        <f>SUM(R35:S35)</f>
        <v>83732</v>
      </c>
      <c r="R35" s="365">
        <f>SUM(R5:R34)</f>
        <v>14464</v>
      </c>
      <c r="S35" s="368">
        <f>SUM(S5:S34)</f>
        <v>69268</v>
      </c>
      <c r="T35" s="374"/>
      <c r="U35"/>
      <c r="V35"/>
      <c r="W35"/>
      <c r="X35" s="374"/>
    </row>
    <row r="36" spans="1:24" ht="16.5" customHeight="1">
      <c r="A36" s="331" t="s">
        <v>61</v>
      </c>
      <c r="B36" s="350">
        <f t="shared" si="6"/>
        <v>18</v>
      </c>
      <c r="C36" s="333">
        <v>16</v>
      </c>
      <c r="D36" s="334">
        <v>2</v>
      </c>
      <c r="E36" s="335">
        <f>SUM(F36:G36)</f>
        <v>1125</v>
      </c>
      <c r="F36" s="333">
        <v>1025</v>
      </c>
      <c r="G36" s="336">
        <v>100</v>
      </c>
      <c r="H36" s="334">
        <f>SUM(I36:J36)</f>
        <v>711</v>
      </c>
      <c r="I36" s="333">
        <v>604</v>
      </c>
      <c r="J36" s="334">
        <v>107</v>
      </c>
      <c r="K36" s="337">
        <f t="shared" si="3"/>
        <v>13</v>
      </c>
      <c r="L36" s="338">
        <v>11</v>
      </c>
      <c r="M36" s="339">
        <v>2</v>
      </c>
      <c r="N36" s="340">
        <f>SUM(O36:P36)</f>
        <v>1056</v>
      </c>
      <c r="O36" s="338">
        <v>936</v>
      </c>
      <c r="P36" s="341">
        <v>120</v>
      </c>
      <c r="Q36" s="339">
        <f>SUM(R36:S36)</f>
        <v>661</v>
      </c>
      <c r="R36" s="338">
        <v>544</v>
      </c>
      <c r="S36" s="341">
        <v>117</v>
      </c>
      <c r="T36" s="374"/>
      <c r="U36"/>
      <c r="V36"/>
      <c r="W36"/>
      <c r="X36" s="374"/>
    </row>
    <row r="37" spans="1:24" ht="16.5" customHeight="1">
      <c r="A37" s="349" t="s">
        <v>62</v>
      </c>
      <c r="B37" s="350">
        <f t="shared" si="6"/>
        <v>1086</v>
      </c>
      <c r="C37" s="351">
        <v>774</v>
      </c>
      <c r="D37" s="352">
        <v>312</v>
      </c>
      <c r="E37" s="335">
        <f>SUM(F37:G37)</f>
        <v>105884</v>
      </c>
      <c r="F37" s="351">
        <v>76889</v>
      </c>
      <c r="G37" s="353">
        <v>28995</v>
      </c>
      <c r="H37" s="352">
        <f>SUM(I37:J37)</f>
        <v>102713</v>
      </c>
      <c r="I37" s="351">
        <v>74352</v>
      </c>
      <c r="J37" s="352">
        <v>28361</v>
      </c>
      <c r="K37" s="337">
        <f t="shared" si="3"/>
        <v>2433</v>
      </c>
      <c r="L37" s="355">
        <v>679</v>
      </c>
      <c r="M37" s="356">
        <v>1754</v>
      </c>
      <c r="N37" s="340">
        <f>SUM(O37:P37)</f>
        <v>215513</v>
      </c>
      <c r="O37" s="355">
        <v>72794</v>
      </c>
      <c r="P37" s="357">
        <v>142719</v>
      </c>
      <c r="Q37" s="356">
        <f>SUM(R37:S37)</f>
        <v>198621</v>
      </c>
      <c r="R37" s="355">
        <v>70500</v>
      </c>
      <c r="S37" s="357">
        <v>128121</v>
      </c>
      <c r="T37" s="374"/>
      <c r="U37"/>
      <c r="V37"/>
      <c r="W37"/>
      <c r="X37" s="374"/>
    </row>
    <row r="38" spans="1:24" ht="16.5" customHeight="1">
      <c r="A38" s="358" t="s">
        <v>63</v>
      </c>
      <c r="B38" s="359">
        <f>SUM(C38:D38)</f>
        <v>1673</v>
      </c>
      <c r="C38" s="360">
        <f>SUM(C35:C37)</f>
        <v>1000</v>
      </c>
      <c r="D38" s="361">
        <f>SUM(D35:D37)</f>
        <v>673</v>
      </c>
      <c r="E38" s="362">
        <f>SUM(F38:G38)</f>
        <v>164807</v>
      </c>
      <c r="F38" s="360">
        <f>SUM(F35:F37)</f>
        <v>98243</v>
      </c>
      <c r="G38" s="363">
        <f>SUM(G35:G37)</f>
        <v>66564</v>
      </c>
      <c r="H38" s="361">
        <f>SUM(I38:J38)</f>
        <v>162672</v>
      </c>
      <c r="I38" s="360">
        <f>SUM(I35:I37)</f>
        <v>95143</v>
      </c>
      <c r="J38" s="361">
        <f>SUM(J35:J37)</f>
        <v>67529</v>
      </c>
      <c r="K38" s="364">
        <f>SUM(L38:M38)</f>
        <v>3325</v>
      </c>
      <c r="L38" s="365">
        <f>SUM(L35:L37)</f>
        <v>838</v>
      </c>
      <c r="M38" s="366">
        <f>SUM(M35:M37)</f>
        <v>2487</v>
      </c>
      <c r="N38" s="367">
        <f>SUM(O38:P38)</f>
        <v>303093</v>
      </c>
      <c r="O38" s="365">
        <f>SUM(O35:O37)</f>
        <v>88461</v>
      </c>
      <c r="P38" s="368">
        <f>SUM(P35:P37)</f>
        <v>214632</v>
      </c>
      <c r="Q38" s="366">
        <f>SUM(R38:S38)</f>
        <v>283014</v>
      </c>
      <c r="R38" s="365">
        <f>SUM(R35:R37)</f>
        <v>85508</v>
      </c>
      <c r="S38" s="368">
        <f>SUM(S35:S37)</f>
        <v>197506</v>
      </c>
      <c r="T38" s="374"/>
      <c r="U38"/>
      <c r="V38"/>
      <c r="W38"/>
      <c r="X38" s="374"/>
    </row>
    <row r="39" spans="1:24" ht="16.5" customHeight="1">
      <c r="A39" s="369" t="s">
        <v>209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</row>
    <row r="40" spans="1:24" ht="16.5" customHeight="1">
      <c r="A40" s="369" t="s">
        <v>210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</row>
    <row r="41" spans="1:24" ht="16.5" customHeight="1">
      <c r="A41" s="369" t="s">
        <v>235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</row>
    <row r="42" spans="1:24" ht="16.5" customHeight="1">
      <c r="A42" s="185" t="s">
        <v>249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</row>
    <row r="43" spans="1:24" ht="13.5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</row>
    <row r="44" spans="1:24" ht="13.5">
      <c r="A44" s="371"/>
      <c r="B44" s="370"/>
      <c r="C44" s="370"/>
      <c r="D44" s="370"/>
      <c r="E44" s="370"/>
      <c r="F44" s="370"/>
      <c r="G44" s="370"/>
      <c r="H44" s="370"/>
      <c r="I44" s="370"/>
      <c r="J44" s="370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</row>
    <row r="45" spans="1:24" ht="13.5">
      <c r="A45" s="371"/>
      <c r="B45" s="370"/>
      <c r="C45" s="370"/>
      <c r="D45" s="370"/>
      <c r="E45" s="370"/>
      <c r="F45" s="370"/>
      <c r="G45" s="370"/>
      <c r="H45" s="370"/>
      <c r="I45" s="370"/>
      <c r="J45" s="370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</row>
    <row r="46" spans="1:24" ht="13.5">
      <c r="A46" s="370"/>
      <c r="B46" s="314"/>
      <c r="C46" s="314"/>
      <c r="D46" s="314"/>
      <c r="E46" s="314"/>
      <c r="F46" s="314"/>
      <c r="G46" s="314"/>
      <c r="H46" s="314"/>
      <c r="I46" s="314"/>
      <c r="J46" s="314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</row>
    <row r="47" spans="1:24" ht="13.5">
      <c r="A47" s="370"/>
      <c r="B47" s="314"/>
      <c r="C47" s="314"/>
      <c r="D47" s="314"/>
      <c r="E47" s="314"/>
      <c r="F47" s="314"/>
      <c r="G47" s="314"/>
      <c r="H47" s="314"/>
      <c r="I47" s="314"/>
      <c r="J47" s="314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</row>
    <row r="48" spans="1:24" ht="13.5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</row>
    <row r="49" spans="1:24" ht="13.5">
      <c r="A49" s="372" t="s">
        <v>145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</row>
    <row r="50" spans="1:24" ht="13.5">
      <c r="A50" s="372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</row>
    <row r="51" spans="1:24" ht="13.5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</row>
    <row r="52" spans="1:24" ht="13.5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</row>
    <row r="53" spans="1:24" ht="13.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</row>
    <row r="54" spans="1:24" ht="13.5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</row>
    <row r="55" spans="1:24" ht="13.5">
      <c r="A55" s="372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</row>
    <row r="56" spans="1:24" ht="13.5">
      <c r="A56" s="372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</row>
    <row r="57" spans="1:24" ht="13.5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</row>
    <row r="58" spans="1:24" ht="13.5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</row>
    <row r="59" spans="1:24" ht="13.5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</row>
    <row r="60" spans="1:24" ht="13.5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</row>
    <row r="61" spans="1:24" ht="13.5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</row>
    <row r="62" spans="1:24" ht="13.5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</row>
    <row r="63" spans="1:24" ht="13.5">
      <c r="A63" s="372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</row>
  </sheetData>
  <sheetProtection/>
  <mergeCells count="1">
    <mergeCell ref="P2:S2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scale="98" r:id="rId2"/>
  <headerFooter alignWithMargins="0">
    <oddHeader>&amp;R&amp;"ＭＳ Ｐ明朝,標準"49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t_fukada</cp:lastModifiedBy>
  <cp:lastPrinted>2021-03-26T07:10:13Z</cp:lastPrinted>
  <dcterms:created xsi:type="dcterms:W3CDTF">2001-03-27T12:38:03Z</dcterms:created>
  <dcterms:modified xsi:type="dcterms:W3CDTF">2021-03-26T07:10:39Z</dcterms:modified>
  <cp:category/>
  <cp:version/>
  <cp:contentType/>
  <cp:contentStatus/>
</cp:coreProperties>
</file>